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\Documents\400D\"/>
    </mc:Choice>
  </mc:AlternateContent>
  <bookViews>
    <workbookView xWindow="0" yWindow="0" windowWidth="20520" windowHeight="9465"/>
    <workbookView visibility="hidden" xWindow="0" yWindow="0" windowWidth="20520" windowHeight="9465" activeTab="1"/>
  </bookViews>
  <sheets>
    <sheet name="Sheet1" sheetId="1" r:id="rId1"/>
    <sheet name="Sheet2" sheetId="2" r:id="rId2"/>
  </sheets>
  <externalReferences>
    <externalReference r:id="rId3"/>
  </externalReferences>
  <definedNames>
    <definedName name="Postponed_Values">'[1]Sprint Information'!$B$53:$C$53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J70" i="1"/>
  <c r="K70" i="1"/>
  <c r="L70" i="1"/>
  <c r="M70" i="1" s="1"/>
  <c r="N70" i="1" s="1"/>
  <c r="O70" i="1" s="1"/>
  <c r="P70" i="1" s="1"/>
  <c r="Q70" i="1" s="1"/>
  <c r="H70" i="1"/>
  <c r="G70" i="1"/>
  <c r="G69" i="1"/>
  <c r="H69" i="1"/>
  <c r="I69" i="1"/>
  <c r="J69" i="1"/>
  <c r="K69" i="1" s="1"/>
  <c r="L69" i="1" s="1"/>
  <c r="M69" i="1" s="1"/>
  <c r="N69" i="1" s="1"/>
  <c r="O69" i="1" s="1"/>
  <c r="P69" i="1" s="1"/>
  <c r="Q69" i="1" s="1"/>
  <c r="F69" i="1"/>
  <c r="E69" i="1"/>
  <c r="E5" i="1"/>
  <c r="F5" i="1"/>
  <c r="G5" i="1"/>
  <c r="H5" i="1"/>
  <c r="I5" i="1" s="1"/>
  <c r="J5" i="1" s="1"/>
  <c r="K5" i="1" s="1"/>
  <c r="L5" i="1" s="1"/>
  <c r="M5" i="1" s="1"/>
  <c r="N5" i="1" s="1"/>
  <c r="O5" i="1" s="1"/>
  <c r="P5" i="1" s="1"/>
  <c r="Q5" i="1" s="1"/>
  <c r="D5" i="1"/>
  <c r="C78" i="1" l="1"/>
  <c r="D78" i="1" l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E78" i="1" l="1"/>
  <c r="B78" i="1"/>
  <c r="B77" i="1"/>
  <c r="F78" i="1" l="1"/>
  <c r="G78" i="1" l="1"/>
  <c r="H78" i="1" l="1"/>
  <c r="I78" i="1" l="1"/>
  <c r="J78" i="1" l="1"/>
  <c r="K78" i="1" l="1"/>
  <c r="L78" i="1" l="1"/>
  <c r="M78" i="1" l="1"/>
  <c r="N78" i="1" l="1"/>
  <c r="O78" i="1" l="1"/>
  <c r="P78" i="1" l="1"/>
  <c r="R78" i="1" l="1"/>
  <c r="Q78" i="1"/>
</calcChain>
</file>

<file path=xl/sharedStrings.xml><?xml version="1.0" encoding="utf-8"?>
<sst xmlns="http://schemas.openxmlformats.org/spreadsheetml/2006/main" count="187" uniqueCount="133">
  <si>
    <t>Define Objectves</t>
  </si>
  <si>
    <t xml:space="preserve">L1 Requirements </t>
  </si>
  <si>
    <t>Create Schedule</t>
  </si>
  <si>
    <t>Manage Schedule</t>
  </si>
  <si>
    <t>Create Budget</t>
  </si>
  <si>
    <t>Project Video</t>
  </si>
  <si>
    <t>PDD</t>
  </si>
  <si>
    <t>PPP</t>
  </si>
  <si>
    <t>PDR</t>
  </si>
  <si>
    <t>CDR</t>
  </si>
  <si>
    <t>Final Documentation</t>
  </si>
  <si>
    <t>L2 Requirements</t>
  </si>
  <si>
    <t>System Block Diagram</t>
  </si>
  <si>
    <t>PBS</t>
  </si>
  <si>
    <t>Interface Definition</t>
  </si>
  <si>
    <t>Cable Tree</t>
  </si>
  <si>
    <t>Verification Test Plan</t>
  </si>
  <si>
    <t>Verification Test</t>
  </si>
  <si>
    <t>Verification Report</t>
  </si>
  <si>
    <t>L2 Sub-requirements</t>
  </si>
  <si>
    <t>Trade-off Motor</t>
  </si>
  <si>
    <t>Trade-off Sensor</t>
  </si>
  <si>
    <t>Fritzing Diagram</t>
  </si>
  <si>
    <t>Breadboard Schematic</t>
  </si>
  <si>
    <t>Schematic Eagle CAD</t>
  </si>
  <si>
    <t>Test PCB</t>
  </si>
  <si>
    <t>Purchase Motor</t>
  </si>
  <si>
    <t>Purchase Sensors</t>
  </si>
  <si>
    <t>Code for navigation</t>
  </si>
  <si>
    <t>Purchase Battery</t>
  </si>
  <si>
    <t>Mechanical Interface Design</t>
  </si>
  <si>
    <t>Simulation</t>
  </si>
  <si>
    <t>SMT Stencil</t>
  </si>
  <si>
    <t>Goliath</t>
  </si>
  <si>
    <t>3D model</t>
  </si>
  <si>
    <t>Assemble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</si>
  <si>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</si>
  <si>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</si>
  <si>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</si>
  <si>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</si>
  <si>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</si>
  <si>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</si>
  <si>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</si>
  <si>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</si>
  <si>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</si>
  <si>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</si>
  <si>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</si>
  <si>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</si>
  <si>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</si>
  <si>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</si>
  <si>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</si>
  <si>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%  Needed</t>
  </si>
  <si>
    <t>Ideal Done</t>
  </si>
  <si>
    <t>Reality Done</t>
  </si>
  <si>
    <t>WBS</t>
  </si>
  <si>
    <t>Purchase PCB and Parts</t>
  </si>
  <si>
    <t>Manage Budget</t>
  </si>
  <si>
    <t>Project Binder</t>
  </si>
  <si>
    <t xml:space="preserve">Mission Success </t>
  </si>
  <si>
    <t>Systems</t>
  </si>
  <si>
    <t>System Design</t>
  </si>
  <si>
    <t>Mass Report</t>
  </si>
  <si>
    <t>Power Report</t>
  </si>
  <si>
    <t>Software</t>
  </si>
  <si>
    <t>Control Panel Customization</t>
  </si>
  <si>
    <t>Android Application</t>
  </si>
  <si>
    <t>FOV for Camera</t>
  </si>
  <si>
    <t>RC Mode</t>
  </si>
  <si>
    <t>Software Block Diagram</t>
  </si>
  <si>
    <t>Systems Test</t>
  </si>
  <si>
    <t>Verification Matrix</t>
  </si>
  <si>
    <t>Electronics</t>
  </si>
  <si>
    <t>Electronic Design</t>
  </si>
  <si>
    <t>Motor Specificication</t>
  </si>
  <si>
    <t>Sensor Specification</t>
  </si>
  <si>
    <t xml:space="preserve">Experiments </t>
  </si>
  <si>
    <t>Sensor FOV</t>
  </si>
  <si>
    <t>Rapid Prototype (PDR)</t>
  </si>
  <si>
    <t>Rapid Prototype (CDR)</t>
  </si>
  <si>
    <t>Control Algorithm</t>
  </si>
  <si>
    <t>Running Averager</t>
  </si>
  <si>
    <t>Sensors on Model</t>
  </si>
  <si>
    <t>Motor on Model</t>
  </si>
  <si>
    <t>Microcontroller</t>
  </si>
  <si>
    <t>PCB Component Specification</t>
  </si>
  <si>
    <t>Test 3Dot Board</t>
  </si>
  <si>
    <t>Control</t>
  </si>
  <si>
    <t>Power</t>
  </si>
  <si>
    <t>Battery from Spring 2016</t>
  </si>
  <si>
    <t>Manufacturing</t>
  </si>
  <si>
    <t>Mechanical Design</t>
  </si>
  <si>
    <t>Experiments</t>
  </si>
  <si>
    <t xml:space="preserve"> Simulation of Model</t>
  </si>
  <si>
    <t>Model PDR</t>
  </si>
  <si>
    <t>Compare Idle vs Rotating Wheels</t>
  </si>
  <si>
    <t>Drop Test</t>
  </si>
  <si>
    <t>Motion Study Test</t>
  </si>
  <si>
    <t>Model CDR</t>
  </si>
  <si>
    <t>PCB Layout</t>
  </si>
  <si>
    <t>Solder PCB</t>
  </si>
  <si>
    <t>Purchase PCB</t>
  </si>
  <si>
    <t>Solder 3Dot Board</t>
  </si>
  <si>
    <t>3D Modeling</t>
  </si>
  <si>
    <t>Component Manufacturing</t>
  </si>
  <si>
    <t>3D Print Goliath</t>
  </si>
  <si>
    <t>Purchase Tracks</t>
  </si>
  <si>
    <t>Purchase Periscope</t>
  </si>
  <si>
    <t>Purchase Small Parts</t>
  </si>
  <si>
    <t>Wiring Harness</t>
  </si>
  <si>
    <t>Purchase Wires</t>
  </si>
  <si>
    <t>Goliath Buildout</t>
  </si>
  <si>
    <t>Static</t>
  </si>
  <si>
    <t>3D Model of Goliath</t>
  </si>
  <si>
    <t>Motor Specification</t>
  </si>
  <si>
    <t>Rapid Prototyping (CDR)</t>
  </si>
  <si>
    <t>Rapid Protyping (PDR)</t>
  </si>
  <si>
    <t>Fritzing Diagram Sensor</t>
  </si>
  <si>
    <t>Fritzing Diagram PCB</t>
  </si>
  <si>
    <t>Breadboard Schematic Sensor</t>
  </si>
  <si>
    <t>Breadboard Schematic PCB</t>
  </si>
  <si>
    <t>Code for Speakers</t>
  </si>
  <si>
    <t>Code for LEDS</t>
  </si>
  <si>
    <t>Model  PDR</t>
  </si>
  <si>
    <t>Pruchase Periscope</t>
  </si>
  <si>
    <t>Purchase Small Ports</t>
  </si>
  <si>
    <t>Purcahse Wires</t>
  </si>
  <si>
    <t>3D Model Wires</t>
  </si>
  <si>
    <t>Week 16</t>
  </si>
  <si>
    <t>Tasks</t>
  </si>
  <si>
    <t>Displacement Analysis</t>
  </si>
  <si>
    <t>Stress Analysis</t>
  </si>
  <si>
    <t>Strain Analysis</t>
  </si>
  <si>
    <t xml:space="preserve">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</si>
</sst>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0" fontId="3" fillId="2" borderId="0" xfId="0" applyFont="1" applyFill="1" applyBorder="1"/>
    <xf numFmtId="0" fontId="3" fillId="3" borderId="0" xfId="0" applyFont="1" applyFill="1" applyBorder="1"/>
    <xf numFmtId="0" fontId="0" fillId="0" borderId="1" xfId="0" applyBorder="1" applyAlignment="1">
      <alignment horizontal="center"/>
    </xf>
    <xf numFmtId="0" fontId="4" fillId="2" borderId="3" xfId="0" applyFont="1" applyFill="1" applyBorder="1"/>
    <xf numFmtId="0" fontId="0" fillId="3" borderId="3" xfId="0" applyFill="1" applyBorder="1"/>
    <xf numFmtId="0" fontId="0" fillId="2" borderId="3" xfId="0" applyFill="1" applyBorder="1"/>
    <xf numFmtId="0" fontId="0" fillId="0" borderId="4" xfId="0" applyBorder="1" applyAlignment="1">
      <alignment horizontal="center"/>
    </xf>
    <xf numFmtId="0" fontId="4" fillId="2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3" fillId="7" borderId="0" xfId="0" applyFont="1" applyFill="1"/>
    <xf numFmtId="0" fontId="0" fillId="7" borderId="3" xfId="0" applyFill="1" applyBorder="1"/>
    <xf numFmtId="0" fontId="0" fillId="7" borderId="2" xfId="0" applyFill="1" applyBorder="1"/>
    <xf numFmtId="0" fontId="0" fillId="8" borderId="3" xfId="0" applyFill="1" applyBorder="1"/>
    <xf numFmtId="0" fontId="0" fillId="8" borderId="2" xfId="0" applyFill="1" applyBorder="1"/>
    <xf numFmtId="0" fontId="3" fillId="5" borderId="0" xfId="0" applyFont="1" applyFill="1"/>
    <xf numFmtId="0" fontId="0" fillId="5" borderId="3" xfId="0" applyFill="1" applyBorder="1"/>
    <xf numFmtId="0" fontId="0" fillId="5" borderId="2" xfId="0" applyFill="1" applyBorder="1"/>
    <xf numFmtId="0" fontId="3" fillId="4" borderId="0" xfId="0" applyFont="1" applyFill="1"/>
    <xf numFmtId="0" fontId="0" fillId="4" borderId="3" xfId="0" applyFill="1" applyBorder="1"/>
    <xf numFmtId="0" fontId="0" fillId="4" borderId="2" xfId="0" applyFill="1" applyBorder="1"/>
    <xf numFmtId="0" fontId="3" fillId="9" borderId="0" xfId="0" applyFont="1" applyFill="1"/>
    <xf numFmtId="0" fontId="0" fillId="9" borderId="3" xfId="0" applyFill="1" applyBorder="1"/>
    <xf numFmtId="0" fontId="0" fillId="9" borderId="2" xfId="0" applyFill="1" applyBorder="1"/>
    <xf numFmtId="0" fontId="0" fillId="6" borderId="0" xfId="0" applyFill="1"/>
    <xf numFmtId="0" fontId="0" fillId="6" borderId="3" xfId="0" applyFill="1" applyBorder="1"/>
    <xf numFmtId="0" fontId="0" fillId="6" borderId="2" xfId="0" applyFill="1" applyBorder="1"/>
    <xf numFmtId="0" fontId="0" fillId="8" borderId="0" xfId="0" applyFill="1"/>
    <xf numFmtId="0" fontId="1" fillId="10" borderId="5" xfId="0" applyFont="1" applyFill="1" applyBorder="1"/>
    <xf numFmtId="0" fontId="0" fillId="10" borderId="5" xfId="0" applyFill="1" applyBorder="1"/>
    <xf numFmtId="0" fontId="1" fillId="11" borderId="5" xfId="0" applyFont="1" applyFill="1" applyBorder="1"/>
    <xf numFmtId="0" fontId="0" fillId="11" borderId="5" xfId="0" applyFill="1" applyBorder="1"/>
    <xf numFmtId="0" fontId="0" fillId="2" borderId="2" xfId="0" applyNumberFormat="1" applyFill="1" applyBorder="1"/>
    <xf numFmtId="0" fontId="4" fillId="6" borderId="0" xfId="0" applyFont="1" applyFill="1"/>
    <xf numFmtId="0" fontId="4" fillId="6" borderId="3" xfId="0" applyFont="1" applyFill="1" applyBorder="1"/>
    <xf numFmtId="0" fontId="4" fillId="6" borderId="2" xfId="0" applyFont="1" applyFill="1" applyBorder="1"/>
    <xf numFmtId="0" fontId="1" fillId="0" borderId="0" xfId="0" applyFont="1"/>
    <xf numFmtId="0" fontId="5" fillId="3" borderId="0" xfId="0" applyFont="1" applyFill="1" applyBorder="1"/>
    <xf numFmtId="0" fontId="4" fillId="3" borderId="3" xfId="0" applyFont="1" applyFill="1" applyBorder="1" applyAlignment="1">
      <alignment horizontal="right"/>
    </xf>
    <xf numFmtId="0" fontId="5" fillId="2" borderId="0" xfId="0" applyFont="1" applyFill="1" applyBorder="1"/>
    <xf numFmtId="0" fontId="5" fillId="7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9" borderId="0" xfId="0" applyFont="1" applyFill="1"/>
    <xf numFmtId="0" fontId="4" fillId="7" borderId="3" xfId="0" applyFont="1" applyFill="1" applyBorder="1"/>
    <xf numFmtId="0" fontId="4" fillId="7" borderId="2" xfId="0" applyFont="1" applyFill="1" applyBorder="1"/>
    <xf numFmtId="0" fontId="4" fillId="3" borderId="2" xfId="0" applyFont="1" applyFill="1" applyBorder="1" applyAlignment="1">
      <alignment horizontal="right"/>
    </xf>
  </cellXfs>
  <cellStyles count="1">
    <cellStyle name="Normal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99CC"/>
      <color rgb="FFD6009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Burn</a:t>
            </a:r>
            <a:r>
              <a:rPr lang="en-US" baseline="0"/>
              <a:t> Down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val>
            <c:numRef>
              <c:f>Sheet1!$C$77:$R$77</c:f>
              <c:numCache>
                <c:formatCode>General</c:formatCode>
                <c:ptCount val="16"/>
                <c:pt idx="0">
                  <c:v>75</c:v>
                </c:pt>
                <c:pt idx="1">
                  <c:v>70</c:v>
                </c:pt>
                <c:pt idx="2">
                  <c:v>65</c:v>
                </c:pt>
                <c:pt idx="3">
                  <c:v>60</c:v>
                </c:pt>
                <c:pt idx="4">
                  <c:v>55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F1-44C6-9EFE-4345B8B46A3A}"/>
            </c:ext>
          </c:extLst>
        </c:ser>
        <c:ser>
          <c:idx val="3"/>
          <c:order val="1"/>
          <c:marker>
            <c:symbol val="none"/>
          </c:marker>
          <c:val>
            <c:numRef>
              <c:f>Sheet1!$C$78:$R$78</c:f>
              <c:numCache>
                <c:formatCode>General</c:formatCode>
                <c:ptCount val="16"/>
                <c:pt idx="0">
                  <c:v>73</c:v>
                </c:pt>
                <c:pt idx="1">
                  <c:v>72.233333333333334</c:v>
                </c:pt>
                <c:pt idx="2">
                  <c:v>69.795238095238091</c:v>
                </c:pt>
                <c:pt idx="3">
                  <c:v>67.55714285714285</c:v>
                </c:pt>
                <c:pt idx="4">
                  <c:v>61.585714285714282</c:v>
                </c:pt>
                <c:pt idx="5">
                  <c:v>52.06428571428571</c:v>
                </c:pt>
                <c:pt idx="6">
                  <c:v>43.942857142857143</c:v>
                </c:pt>
                <c:pt idx="7">
                  <c:v>37.571428571428569</c:v>
                </c:pt>
                <c:pt idx="8">
                  <c:v>31.2</c:v>
                </c:pt>
                <c:pt idx="9">
                  <c:v>25.628571428571437</c:v>
                </c:pt>
                <c:pt idx="10">
                  <c:v>20.157142857142862</c:v>
                </c:pt>
                <c:pt idx="11">
                  <c:v>16.335714285714289</c:v>
                </c:pt>
                <c:pt idx="12">
                  <c:v>14.114285714285712</c:v>
                </c:pt>
                <c:pt idx="13">
                  <c:v>8.8428571428571452</c:v>
                </c:pt>
                <c:pt idx="14">
                  <c:v>8.0214285714285722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F1-44C6-9EFE-4345B8B46A3A}"/>
            </c:ext>
          </c:extLst>
        </c:ser>
        <c:ser>
          <c:idx val="0"/>
          <c:order val="2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Sheet1!$C$77:$R$77</c:f>
              <c:numCache>
                <c:formatCode>General</c:formatCode>
                <c:ptCount val="16"/>
                <c:pt idx="0">
                  <c:v>75</c:v>
                </c:pt>
                <c:pt idx="1">
                  <c:v>70</c:v>
                </c:pt>
                <c:pt idx="2">
                  <c:v>65</c:v>
                </c:pt>
                <c:pt idx="3">
                  <c:v>60</c:v>
                </c:pt>
                <c:pt idx="4">
                  <c:v>55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F1-44C6-9EFE-4345B8B46A3A}"/>
            </c:ext>
          </c:extLst>
        </c:ser>
        <c:ser>
          <c:idx val="1"/>
          <c:order val="3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Sheet1!$C$78:$R$78</c:f>
              <c:numCache>
                <c:formatCode>General</c:formatCode>
                <c:ptCount val="16"/>
                <c:pt idx="0">
                  <c:v>73</c:v>
                </c:pt>
                <c:pt idx="1">
                  <c:v>72.233333333333334</c:v>
                </c:pt>
                <c:pt idx="2">
                  <c:v>69.795238095238091</c:v>
                </c:pt>
                <c:pt idx="3">
                  <c:v>67.55714285714285</c:v>
                </c:pt>
                <c:pt idx="4">
                  <c:v>61.585714285714282</c:v>
                </c:pt>
                <c:pt idx="5">
                  <c:v>52.06428571428571</c:v>
                </c:pt>
                <c:pt idx="6">
                  <c:v>43.942857142857143</c:v>
                </c:pt>
                <c:pt idx="7">
                  <c:v>37.571428571428569</c:v>
                </c:pt>
                <c:pt idx="8">
                  <c:v>31.2</c:v>
                </c:pt>
                <c:pt idx="9">
                  <c:v>25.628571428571437</c:v>
                </c:pt>
                <c:pt idx="10">
                  <c:v>20.157142857142862</c:v>
                </c:pt>
                <c:pt idx="11">
                  <c:v>16.335714285714289</c:v>
                </c:pt>
                <c:pt idx="12">
                  <c:v>14.114285714285712</c:v>
                </c:pt>
                <c:pt idx="13">
                  <c:v>8.8428571428571452</c:v>
                </c:pt>
                <c:pt idx="14">
                  <c:v>8.0214285714285722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F1-44C6-9EFE-4345B8B4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445152"/>
        <c:axId val="415445480"/>
      </c:lineChart>
      <c:catAx>
        <c:axId val="41544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  <a:r>
                  <a:rPr lang="en-US" baseline="0"/>
                  <a:t> in Fall 2016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45480"/>
        <c:crosses val="autoZero"/>
        <c:auto val="1"/>
        <c:lblAlgn val="ctr"/>
        <c:lblOffset val="100"/>
        <c:noMultiLvlLbl val="0"/>
      </c:catAx>
      <c:valAx>
        <c:axId val="41544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Number of Tasks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45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531810</xdr:colOff>
      <xdr:row>80</xdr:row>
      <xdr:rowOff>104774</xdr:rowOff>
    </xdr:from>
    <xdr:to>
      <xdr:col>11</xdr:col>
      <xdr:colOff>584727</xdr:colOff>
      <xdr:row>95</xdr:row>
      <xdr:rowOff>149224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ist\Downloads\Burndown_Sample_Cl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 Allocation"/>
      <sheetName val="Burn Down Chart"/>
      <sheetName val="Burn Down"/>
      <sheetName val="Release Burn Down"/>
      <sheetName val="Actual Allocation"/>
      <sheetName val="Sprint Information"/>
    </sheetNames>
    <sheetDataSet>
      <sheetData sheetId="0"/>
      <sheetData sheetId="1" refreshError="1"/>
      <sheetData sheetId="2"/>
      <sheetData sheetId="3"/>
      <sheetData sheetId="4"/>
      <sheetData sheetId="5">
        <row r="53">
          <cell r="B53" t="str">
            <v>Yes</v>
          </cell>
          <cell r="C5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73" zoomScale="90" zoomScaleNormal="90" workbookViewId="0">
      <selection activeCell="D87" sqref="D87"/>
    </sheetView>
    <sheetView workbookViewId="1"/>
  </sheetViews>
  <sheetFormatPr defaultRowHeight="14.25" x14ac:dyDescent="0.45"/>
  <cols>
    <col min="1" max="1" width="26.3984375" customWidth="1"/>
    <col min="2" max="2" width="9.1328125" customWidth="1"/>
    <col min="3" max="3" width="9.06640625" customWidth="1"/>
    <col min="18" max="18" width="11.59765625" bestFit="1" customWidth="1"/>
  </cols>
  <sheetData>
    <row r="1" spans="1:18" ht="14.65" thickBot="1" x14ac:dyDescent="0.5">
      <c r="A1" s="1" t="s">
        <v>128</v>
      </c>
      <c r="B1" s="8" t="s">
        <v>51</v>
      </c>
      <c r="C1" s="8" t="s">
        <v>36</v>
      </c>
      <c r="D1" s="4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43</v>
      </c>
      <c r="K1" s="4" t="s">
        <v>44</v>
      </c>
      <c r="L1" s="4" t="s">
        <v>45</v>
      </c>
      <c r="M1" s="4" t="s">
        <v>46</v>
      </c>
      <c r="N1" s="4" t="s">
        <v>47</v>
      </c>
      <c r="O1" s="4" t="s">
        <v>48</v>
      </c>
      <c r="P1" s="4" t="s">
        <v>49</v>
      </c>
      <c r="Q1" s="4" t="s">
        <v>50</v>
      </c>
      <c r="R1" s="4" t="s">
        <v>127</v>
      </c>
    </row>
    <row r="2" spans="1:18" x14ac:dyDescent="0.45">
      <c r="A2" s="39" t="s">
        <v>0</v>
      </c>
      <c r="B2" s="40">
        <v>1</v>
      </c>
      <c r="C2" s="48">
        <v>1</v>
      </c>
      <c r="D2" s="40">
        <v>0.5</v>
      </c>
      <c r="E2" s="40">
        <v>0.5</v>
      </c>
      <c r="F2" s="40">
        <v>0</v>
      </c>
      <c r="G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  <c r="N2" s="40">
        <v>0</v>
      </c>
      <c r="O2" s="40">
        <v>0</v>
      </c>
      <c r="P2" s="40">
        <v>0</v>
      </c>
      <c r="Q2" s="40">
        <v>0</v>
      </c>
      <c r="R2" s="40">
        <v>0</v>
      </c>
    </row>
    <row r="3" spans="1:18" x14ac:dyDescent="0.45">
      <c r="A3" s="2" t="s">
        <v>1</v>
      </c>
      <c r="B3" s="5">
        <v>1</v>
      </c>
      <c r="C3" s="9">
        <v>1</v>
      </c>
      <c r="D3" s="5">
        <v>0.9</v>
      </c>
      <c r="E3" s="5">
        <v>0.8</v>
      </c>
      <c r="F3" s="5">
        <v>0.6</v>
      </c>
      <c r="G3" s="5">
        <v>0.4</v>
      </c>
      <c r="H3" s="5">
        <v>0.3</v>
      </c>
      <c r="I3" s="5">
        <v>0.2</v>
      </c>
      <c r="J3" s="5">
        <v>0.1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x14ac:dyDescent="0.45">
      <c r="A4" s="3" t="s">
        <v>2</v>
      </c>
      <c r="B4" s="6">
        <v>1</v>
      </c>
      <c r="C4" s="10">
        <v>1</v>
      </c>
      <c r="D4" s="6">
        <v>1</v>
      </c>
      <c r="E4" s="6">
        <v>1</v>
      </c>
      <c r="F4" s="6">
        <v>1</v>
      </c>
      <c r="G4" s="6">
        <v>0.8</v>
      </c>
      <c r="H4" s="6">
        <v>0.2</v>
      </c>
      <c r="I4" s="6">
        <v>0.1</v>
      </c>
      <c r="J4" s="6">
        <v>0.1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</row>
    <row r="5" spans="1:18" x14ac:dyDescent="0.45">
      <c r="A5" s="2" t="s">
        <v>3</v>
      </c>
      <c r="B5" s="7">
        <v>1</v>
      </c>
      <c r="C5" s="34">
        <v>1</v>
      </c>
      <c r="D5" s="34">
        <f>C5 - (1/15)</f>
        <v>0.93333333333333335</v>
      </c>
      <c r="E5" s="34">
        <f t="shared" ref="E5:Q5" si="0">D5 - (1/15)</f>
        <v>0.8666666666666667</v>
      </c>
      <c r="F5" s="34">
        <f t="shared" si="0"/>
        <v>0.8</v>
      </c>
      <c r="G5" s="34">
        <f t="shared" si="0"/>
        <v>0.73333333333333339</v>
      </c>
      <c r="H5" s="34">
        <f t="shared" si="0"/>
        <v>0.66666666666666674</v>
      </c>
      <c r="I5" s="34">
        <f t="shared" si="0"/>
        <v>0.60000000000000009</v>
      </c>
      <c r="J5" s="34">
        <f t="shared" si="0"/>
        <v>0.53333333333333344</v>
      </c>
      <c r="K5" s="34">
        <f t="shared" si="0"/>
        <v>0.46666666666666679</v>
      </c>
      <c r="L5" s="34">
        <f t="shared" si="0"/>
        <v>0.40000000000000013</v>
      </c>
      <c r="M5" s="34">
        <f t="shared" si="0"/>
        <v>0.33333333333333348</v>
      </c>
      <c r="N5" s="34">
        <f t="shared" si="0"/>
        <v>0.26666666666666683</v>
      </c>
      <c r="O5" s="34">
        <f t="shared" si="0"/>
        <v>0.20000000000000018</v>
      </c>
      <c r="P5" s="34">
        <f t="shared" si="0"/>
        <v>0.13333333333333353</v>
      </c>
      <c r="Q5" s="34">
        <f t="shared" si="0"/>
        <v>6.666666666666686E-2</v>
      </c>
      <c r="R5" s="34">
        <v>0</v>
      </c>
    </row>
    <row r="6" spans="1:18" x14ac:dyDescent="0.45">
      <c r="A6" s="3" t="s">
        <v>4</v>
      </c>
      <c r="B6" s="6">
        <v>1</v>
      </c>
      <c r="C6" s="10">
        <v>1</v>
      </c>
      <c r="D6" s="6">
        <v>1</v>
      </c>
      <c r="E6" s="6">
        <v>0.8</v>
      </c>
      <c r="F6" s="6">
        <v>0.6</v>
      </c>
      <c r="G6" s="6">
        <v>0.4</v>
      </c>
      <c r="H6" s="6">
        <v>0.2</v>
      </c>
      <c r="I6" s="6">
        <v>0.1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x14ac:dyDescent="0.45">
      <c r="A7" s="2" t="s">
        <v>54</v>
      </c>
      <c r="B7" s="7">
        <v>1</v>
      </c>
      <c r="C7" s="11">
        <v>1</v>
      </c>
      <c r="D7" s="7">
        <v>1</v>
      </c>
      <c r="E7" s="7">
        <v>1</v>
      </c>
      <c r="F7" s="7">
        <v>0.8</v>
      </c>
      <c r="G7" s="7">
        <v>0.4</v>
      </c>
      <c r="H7" s="7">
        <v>0.4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spans="1:18" x14ac:dyDescent="0.45">
      <c r="A8" s="3" t="s">
        <v>6</v>
      </c>
      <c r="B8" s="6">
        <v>1</v>
      </c>
      <c r="C8" s="10">
        <v>1</v>
      </c>
      <c r="D8" s="6">
        <v>1</v>
      </c>
      <c r="E8" s="6">
        <v>1</v>
      </c>
      <c r="F8" s="6"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x14ac:dyDescent="0.45">
      <c r="A9" s="2" t="s">
        <v>7</v>
      </c>
      <c r="B9" s="7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8" x14ac:dyDescent="0.45">
      <c r="A10" s="3" t="s">
        <v>8</v>
      </c>
      <c r="B10" s="6">
        <v>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x14ac:dyDescent="0.45">
      <c r="A11" s="2" t="s">
        <v>9</v>
      </c>
      <c r="B11" s="7">
        <v>1</v>
      </c>
      <c r="C11" s="11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x14ac:dyDescent="0.45">
      <c r="A12" s="3" t="s">
        <v>10</v>
      </c>
      <c r="B12" s="6">
        <v>1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6">
        <v>0</v>
      </c>
    </row>
    <row r="13" spans="1:18" x14ac:dyDescent="0.45">
      <c r="A13" s="2" t="s">
        <v>5</v>
      </c>
      <c r="B13" s="7">
        <v>1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</row>
    <row r="14" spans="1:18" x14ac:dyDescent="0.45">
      <c r="A14" s="39" t="s">
        <v>56</v>
      </c>
      <c r="B14" s="6">
        <v>1</v>
      </c>
      <c r="C14" s="10">
        <v>1</v>
      </c>
      <c r="D14" s="6">
        <v>1</v>
      </c>
      <c r="E14" s="6">
        <v>1</v>
      </c>
      <c r="F14" s="6">
        <v>0.9</v>
      </c>
      <c r="G14" s="6">
        <v>0.8</v>
      </c>
      <c r="H14" s="6">
        <v>0.7</v>
      </c>
      <c r="I14" s="6">
        <v>0.6</v>
      </c>
      <c r="J14" s="6">
        <v>0.5</v>
      </c>
      <c r="K14" s="6">
        <v>0.4</v>
      </c>
      <c r="L14" s="6">
        <v>0.3</v>
      </c>
      <c r="M14" s="6">
        <v>0.25</v>
      </c>
      <c r="N14" s="6">
        <v>0.2</v>
      </c>
      <c r="O14" s="6">
        <v>0.15</v>
      </c>
      <c r="P14" s="6">
        <v>0.1</v>
      </c>
      <c r="Q14" s="6">
        <v>0.5</v>
      </c>
      <c r="R14" s="6">
        <v>0</v>
      </c>
    </row>
    <row r="15" spans="1:18" x14ac:dyDescent="0.45">
      <c r="A15" s="41" t="s">
        <v>132</v>
      </c>
      <c r="B15" s="7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7">
        <v>0</v>
      </c>
    </row>
    <row r="16" spans="1:18" x14ac:dyDescent="0.45">
      <c r="A16" s="12" t="s">
        <v>11</v>
      </c>
      <c r="B16" s="13">
        <v>1</v>
      </c>
      <c r="C16" s="14">
        <v>1</v>
      </c>
      <c r="D16" s="13">
        <v>0.8</v>
      </c>
      <c r="E16" s="13">
        <v>0.6</v>
      </c>
      <c r="F16" s="13">
        <v>0.4</v>
      </c>
      <c r="G16" s="13">
        <v>0.2</v>
      </c>
      <c r="H16" s="13">
        <v>0.15</v>
      </c>
      <c r="I16" s="13">
        <v>0.1</v>
      </c>
      <c r="J16" s="13">
        <v>0.05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8" x14ac:dyDescent="0.45">
      <c r="A17" s="20" t="s">
        <v>12</v>
      </c>
      <c r="B17" s="21">
        <v>1</v>
      </c>
      <c r="C17" s="22">
        <v>1</v>
      </c>
      <c r="D17" s="21">
        <v>1</v>
      </c>
      <c r="E17" s="21">
        <v>0.5</v>
      </c>
      <c r="F17" s="21">
        <v>0.3</v>
      </c>
      <c r="G17" s="21">
        <v>0.2</v>
      </c>
      <c r="H17" s="21">
        <v>0.1</v>
      </c>
      <c r="I17" s="21">
        <v>0.05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</row>
    <row r="18" spans="1:18" x14ac:dyDescent="0.45">
      <c r="A18" s="12" t="s">
        <v>13</v>
      </c>
      <c r="B18" s="13">
        <v>1</v>
      </c>
      <c r="C18" s="14">
        <v>1</v>
      </c>
      <c r="D18" s="13">
        <v>1</v>
      </c>
      <c r="E18" s="13">
        <v>0.5</v>
      </c>
      <c r="F18" s="13">
        <v>0.3</v>
      </c>
      <c r="G18" s="13">
        <v>0.2</v>
      </c>
      <c r="H18" s="13">
        <v>0.1</v>
      </c>
      <c r="I18" s="13">
        <v>0.05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x14ac:dyDescent="0.45">
      <c r="A19" s="20" t="s">
        <v>14</v>
      </c>
      <c r="B19" s="21">
        <v>1</v>
      </c>
      <c r="C19" s="22">
        <v>1</v>
      </c>
      <c r="D19" s="21">
        <v>1</v>
      </c>
      <c r="E19" s="21">
        <v>0.6</v>
      </c>
      <c r="F19" s="21">
        <v>0.5</v>
      </c>
      <c r="G19" s="21">
        <v>0.45</v>
      </c>
      <c r="H19" s="21">
        <v>0.4</v>
      </c>
      <c r="I19" s="21">
        <v>0.35</v>
      </c>
      <c r="J19" s="21">
        <v>0.3</v>
      </c>
      <c r="K19" s="21">
        <v>0.25</v>
      </c>
      <c r="L19" s="21">
        <v>0.2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</row>
    <row r="20" spans="1:18" x14ac:dyDescent="0.45">
      <c r="A20" s="12" t="s">
        <v>15</v>
      </c>
      <c r="B20" s="13">
        <v>1</v>
      </c>
      <c r="C20" s="14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0.8</v>
      </c>
      <c r="K20" s="13">
        <v>0.6</v>
      </c>
      <c r="L20" s="13">
        <v>0.4</v>
      </c>
      <c r="M20" s="13">
        <v>0.2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</row>
    <row r="21" spans="1:18" x14ac:dyDescent="0.45">
      <c r="A21" s="43" t="s">
        <v>62</v>
      </c>
      <c r="B21" s="21">
        <v>1</v>
      </c>
      <c r="C21" s="22">
        <v>1</v>
      </c>
      <c r="D21" s="21">
        <v>1</v>
      </c>
      <c r="E21" s="21">
        <v>1</v>
      </c>
      <c r="F21" s="21">
        <v>1</v>
      </c>
      <c r="G21" s="21">
        <v>0.8</v>
      </c>
      <c r="H21" s="21">
        <v>0.6</v>
      </c>
      <c r="I21" s="21">
        <v>0.5</v>
      </c>
      <c r="J21" s="21">
        <v>0.4</v>
      </c>
      <c r="K21" s="21">
        <v>0.3</v>
      </c>
      <c r="L21" s="21">
        <v>0.2</v>
      </c>
      <c r="M21" s="21">
        <v>0.15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1:18" x14ac:dyDescent="0.45">
      <c r="A22" s="42" t="s">
        <v>61</v>
      </c>
      <c r="B22" s="13">
        <v>1</v>
      </c>
      <c r="C22" s="14">
        <v>1</v>
      </c>
      <c r="D22" s="13">
        <v>1</v>
      </c>
      <c r="E22" s="13">
        <v>1</v>
      </c>
      <c r="F22" s="13">
        <v>1</v>
      </c>
      <c r="G22" s="13">
        <v>0.8</v>
      </c>
      <c r="H22" s="13">
        <v>0.6</v>
      </c>
      <c r="I22" s="13">
        <v>0.5</v>
      </c>
      <c r="J22" s="13">
        <v>0.4</v>
      </c>
      <c r="K22" s="13">
        <v>0.3</v>
      </c>
      <c r="L22" s="13">
        <v>0.2</v>
      </c>
      <c r="M22" s="13">
        <v>0.15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8" x14ac:dyDescent="0.45">
      <c r="A23" s="43" t="s">
        <v>64</v>
      </c>
      <c r="B23" s="21">
        <v>1</v>
      </c>
      <c r="C23" s="22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0.8</v>
      </c>
      <c r="K23" s="21">
        <v>0.6</v>
      </c>
      <c r="L23" s="21">
        <v>0.4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8" x14ac:dyDescent="0.45">
      <c r="A24" s="42" t="s">
        <v>65</v>
      </c>
      <c r="B24" s="13">
        <v>1</v>
      </c>
      <c r="C24" s="14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0.8</v>
      </c>
      <c r="K24" s="13">
        <v>0.6</v>
      </c>
      <c r="L24" s="13">
        <v>0.4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</row>
    <row r="25" spans="1:18" x14ac:dyDescent="0.45">
      <c r="A25" s="43" t="s">
        <v>66</v>
      </c>
      <c r="B25" s="21">
        <v>1</v>
      </c>
      <c r="C25" s="22">
        <v>1</v>
      </c>
      <c r="D25" s="21">
        <v>1</v>
      </c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21">
        <v>0.6</v>
      </c>
      <c r="K25" s="21">
        <v>0.3</v>
      </c>
      <c r="L25" s="21">
        <v>0.1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</row>
    <row r="26" spans="1:18" x14ac:dyDescent="0.45">
      <c r="A26" s="42" t="s">
        <v>67</v>
      </c>
      <c r="B26" s="46">
        <v>1</v>
      </c>
      <c r="C26" s="47">
        <v>1</v>
      </c>
      <c r="D26" s="46">
        <v>1</v>
      </c>
      <c r="E26" s="46">
        <v>1</v>
      </c>
      <c r="F26" s="46">
        <v>1</v>
      </c>
      <c r="G26" s="46">
        <v>1</v>
      </c>
      <c r="H26" s="46">
        <v>1</v>
      </c>
      <c r="I26" s="46">
        <v>1</v>
      </c>
      <c r="J26" s="46">
        <v>0.8</v>
      </c>
      <c r="K26" s="46">
        <v>0.6</v>
      </c>
      <c r="L26" s="46">
        <v>0.4</v>
      </c>
      <c r="M26" s="46">
        <v>0.2</v>
      </c>
      <c r="N26" s="46">
        <v>0.2</v>
      </c>
      <c r="O26" s="46">
        <v>0</v>
      </c>
      <c r="P26" s="46">
        <v>0</v>
      </c>
      <c r="Q26" s="46">
        <v>0</v>
      </c>
      <c r="R26" s="46">
        <v>0</v>
      </c>
    </row>
    <row r="27" spans="1:18" x14ac:dyDescent="0.45">
      <c r="A27" s="20" t="s">
        <v>16</v>
      </c>
      <c r="B27" s="21">
        <v>1</v>
      </c>
      <c r="C27" s="22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0.8</v>
      </c>
      <c r="N27" s="21">
        <v>0.8</v>
      </c>
      <c r="O27" s="21">
        <v>0.6</v>
      </c>
      <c r="P27" s="21">
        <v>0.4</v>
      </c>
      <c r="Q27" s="21">
        <v>0.2</v>
      </c>
      <c r="R27" s="21">
        <v>0</v>
      </c>
    </row>
    <row r="28" spans="1:18" x14ac:dyDescent="0.45">
      <c r="A28" s="42" t="s">
        <v>70</v>
      </c>
      <c r="B28" s="46">
        <v>1</v>
      </c>
      <c r="C28" s="47">
        <v>1</v>
      </c>
      <c r="D28" s="46">
        <v>1</v>
      </c>
      <c r="E28" s="46">
        <v>1</v>
      </c>
      <c r="F28" s="46">
        <v>1</v>
      </c>
      <c r="G28" s="46">
        <v>1</v>
      </c>
      <c r="H28" s="46">
        <v>1</v>
      </c>
      <c r="I28" s="46">
        <v>1</v>
      </c>
      <c r="J28" s="46">
        <v>1</v>
      </c>
      <c r="K28" s="46">
        <v>1</v>
      </c>
      <c r="L28" s="46">
        <v>1</v>
      </c>
      <c r="M28" s="46">
        <v>0.8</v>
      </c>
      <c r="N28" s="46">
        <v>0.8</v>
      </c>
      <c r="O28" s="46">
        <v>0.6</v>
      </c>
      <c r="P28" s="46">
        <v>0.4</v>
      </c>
      <c r="Q28" s="46">
        <v>0.2</v>
      </c>
      <c r="R28" s="46">
        <v>0</v>
      </c>
    </row>
    <row r="29" spans="1:18" x14ac:dyDescent="0.45">
      <c r="A29" s="20" t="s">
        <v>17</v>
      </c>
      <c r="B29" s="21">
        <v>1</v>
      </c>
      <c r="C29" s="22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0</v>
      </c>
    </row>
    <row r="30" spans="1:18" x14ac:dyDescent="0.45">
      <c r="A30" s="42" t="s">
        <v>18</v>
      </c>
      <c r="B30" s="46">
        <v>1</v>
      </c>
      <c r="C30" s="47">
        <v>1</v>
      </c>
      <c r="D30" s="46">
        <v>1</v>
      </c>
      <c r="E30" s="46">
        <v>1</v>
      </c>
      <c r="F30" s="46">
        <v>1</v>
      </c>
      <c r="G30" s="46">
        <v>1</v>
      </c>
      <c r="H30" s="46">
        <v>1</v>
      </c>
      <c r="I30" s="46">
        <v>1</v>
      </c>
      <c r="J30" s="46">
        <v>1</v>
      </c>
      <c r="K30" s="46">
        <v>1</v>
      </c>
      <c r="L30" s="46">
        <v>1</v>
      </c>
      <c r="M30" s="46">
        <v>1</v>
      </c>
      <c r="N30" s="46">
        <v>1</v>
      </c>
      <c r="O30" s="46">
        <v>1</v>
      </c>
      <c r="P30" s="46">
        <v>1</v>
      </c>
      <c r="Q30" s="46">
        <v>1</v>
      </c>
      <c r="R30" s="46">
        <v>0</v>
      </c>
    </row>
    <row r="31" spans="1:18" x14ac:dyDescent="0.45">
      <c r="A31" s="17" t="s">
        <v>19</v>
      </c>
      <c r="B31" s="18">
        <v>1</v>
      </c>
      <c r="C31" s="19">
        <v>1</v>
      </c>
      <c r="D31" s="18">
        <v>0.8</v>
      </c>
      <c r="E31" s="18">
        <v>0.6</v>
      </c>
      <c r="F31" s="18">
        <v>0.4</v>
      </c>
      <c r="G31" s="18">
        <v>0.2</v>
      </c>
      <c r="H31" s="18">
        <v>0.15</v>
      </c>
      <c r="I31" s="18">
        <v>0.1</v>
      </c>
      <c r="J31" s="18">
        <v>0.05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</row>
    <row r="32" spans="1:18" x14ac:dyDescent="0.45">
      <c r="A32" s="45" t="s">
        <v>113</v>
      </c>
      <c r="B32" s="24">
        <v>1</v>
      </c>
      <c r="C32" s="25">
        <v>1</v>
      </c>
      <c r="D32" s="24">
        <v>1</v>
      </c>
      <c r="E32" s="24">
        <v>1</v>
      </c>
      <c r="F32" s="24">
        <v>1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</row>
    <row r="33" spans="1:18" x14ac:dyDescent="0.45">
      <c r="A33" s="44" t="s">
        <v>74</v>
      </c>
      <c r="B33" s="18">
        <v>1</v>
      </c>
      <c r="C33" s="19">
        <v>1</v>
      </c>
      <c r="D33" s="18">
        <v>1</v>
      </c>
      <c r="E33" s="18">
        <v>1</v>
      </c>
      <c r="F33" s="18">
        <v>1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x14ac:dyDescent="0.45">
      <c r="A34" s="45" t="s">
        <v>76</v>
      </c>
      <c r="B34" s="24">
        <v>1</v>
      </c>
      <c r="C34" s="25">
        <v>1</v>
      </c>
      <c r="D34" s="24">
        <v>1</v>
      </c>
      <c r="E34" s="24">
        <v>1</v>
      </c>
      <c r="F34" s="24">
        <v>1</v>
      </c>
      <c r="G34" s="24">
        <v>1</v>
      </c>
      <c r="H34" s="24">
        <v>1</v>
      </c>
      <c r="I34" s="24">
        <v>0.9</v>
      </c>
      <c r="J34" s="24">
        <v>0.6</v>
      </c>
      <c r="K34" s="24">
        <v>0.3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</row>
    <row r="35" spans="1:18" x14ac:dyDescent="0.45">
      <c r="A35" s="17" t="s">
        <v>20</v>
      </c>
      <c r="B35" s="18">
        <v>1</v>
      </c>
      <c r="C35" s="19">
        <v>1</v>
      </c>
      <c r="D35" s="18">
        <v>1</v>
      </c>
      <c r="E35" s="18">
        <v>1</v>
      </c>
      <c r="F35" s="18">
        <v>1</v>
      </c>
      <c r="G35" s="18">
        <v>0.7</v>
      </c>
      <c r="H35" s="18">
        <v>0.5</v>
      </c>
      <c r="I35" s="18">
        <v>0.2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x14ac:dyDescent="0.45">
      <c r="A36" s="23" t="s">
        <v>21</v>
      </c>
      <c r="B36" s="24">
        <v>1</v>
      </c>
      <c r="C36" s="25">
        <v>1</v>
      </c>
      <c r="D36" s="24">
        <v>1</v>
      </c>
      <c r="E36" s="24">
        <v>1</v>
      </c>
      <c r="F36" s="24">
        <v>1</v>
      </c>
      <c r="G36" s="24">
        <v>0.7</v>
      </c>
      <c r="H36" s="24">
        <v>0.5</v>
      </c>
      <c r="I36" s="24">
        <v>0.2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1:18" x14ac:dyDescent="0.45">
      <c r="A37" s="44" t="s">
        <v>81</v>
      </c>
      <c r="B37" s="18">
        <v>1</v>
      </c>
      <c r="C37" s="19">
        <v>1</v>
      </c>
      <c r="D37" s="18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1</v>
      </c>
      <c r="N37" s="18">
        <v>0.8</v>
      </c>
      <c r="O37" s="18">
        <v>0.6</v>
      </c>
      <c r="P37" s="18">
        <v>0.4</v>
      </c>
      <c r="Q37" s="18">
        <v>0.2</v>
      </c>
      <c r="R37" s="18">
        <v>0</v>
      </c>
    </row>
    <row r="38" spans="1:18" x14ac:dyDescent="0.45">
      <c r="A38" s="45" t="s">
        <v>82</v>
      </c>
      <c r="B38" s="24">
        <v>1</v>
      </c>
      <c r="C38" s="25">
        <v>1</v>
      </c>
      <c r="D38" s="24">
        <v>1</v>
      </c>
      <c r="E38" s="24">
        <v>1</v>
      </c>
      <c r="F38" s="24">
        <v>1</v>
      </c>
      <c r="G38" s="24">
        <v>1</v>
      </c>
      <c r="H38" s="24">
        <v>1</v>
      </c>
      <c r="I38" s="24">
        <v>1</v>
      </c>
      <c r="J38" s="24">
        <v>1</v>
      </c>
      <c r="K38" s="24">
        <v>0.7</v>
      </c>
      <c r="L38" s="24">
        <v>0.4</v>
      </c>
      <c r="M38" s="24">
        <v>0.3</v>
      </c>
      <c r="N38" s="24">
        <v>0.2</v>
      </c>
      <c r="O38" s="24">
        <v>0.1</v>
      </c>
      <c r="P38" s="24">
        <v>0</v>
      </c>
      <c r="Q38" s="24">
        <v>0</v>
      </c>
      <c r="R38" s="24">
        <v>0</v>
      </c>
    </row>
    <row r="39" spans="1:18" x14ac:dyDescent="0.45">
      <c r="A39" s="44" t="s">
        <v>114</v>
      </c>
      <c r="B39" s="18">
        <v>1</v>
      </c>
      <c r="C39" s="19">
        <v>1</v>
      </c>
      <c r="D39" s="18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0.7</v>
      </c>
      <c r="K39" s="18">
        <v>0.5</v>
      </c>
      <c r="L39" s="18">
        <v>0.3</v>
      </c>
      <c r="M39" s="18">
        <v>0.2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</row>
    <row r="40" spans="1:18" x14ac:dyDescent="0.45">
      <c r="A40" s="45" t="s">
        <v>115</v>
      </c>
      <c r="B40" s="24">
        <v>1</v>
      </c>
      <c r="C40" s="25">
        <v>1</v>
      </c>
      <c r="D40" s="24">
        <v>1</v>
      </c>
      <c r="E40" s="24">
        <v>1</v>
      </c>
      <c r="F40" s="24">
        <v>1</v>
      </c>
      <c r="G40" s="24">
        <v>1</v>
      </c>
      <c r="H40" s="24">
        <v>0.4</v>
      </c>
      <c r="I40" s="24">
        <v>0.2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</row>
    <row r="41" spans="1:18" x14ac:dyDescent="0.45">
      <c r="A41" s="44" t="s">
        <v>116</v>
      </c>
      <c r="B41" s="18">
        <v>1</v>
      </c>
      <c r="C41" s="19">
        <v>1</v>
      </c>
      <c r="D41" s="18">
        <v>1</v>
      </c>
      <c r="E41" s="18">
        <v>1</v>
      </c>
      <c r="F41" s="18">
        <v>1</v>
      </c>
      <c r="G41" s="18">
        <v>0.7</v>
      </c>
      <c r="H41" s="18">
        <v>0.5</v>
      </c>
      <c r="I41" s="18">
        <v>0.2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</row>
    <row r="42" spans="1:18" x14ac:dyDescent="0.45">
      <c r="A42" s="45" t="s">
        <v>117</v>
      </c>
      <c r="B42" s="24">
        <v>1</v>
      </c>
      <c r="C42" s="25">
        <v>1</v>
      </c>
      <c r="D42" s="24">
        <v>1</v>
      </c>
      <c r="E42" s="24">
        <v>1</v>
      </c>
      <c r="F42" s="24">
        <v>1</v>
      </c>
      <c r="G42" s="24">
        <v>1</v>
      </c>
      <c r="H42" s="24">
        <v>1</v>
      </c>
      <c r="I42" s="24">
        <v>1</v>
      </c>
      <c r="J42" s="24">
        <v>1</v>
      </c>
      <c r="K42" s="24">
        <v>0.7</v>
      </c>
      <c r="L42" s="24">
        <v>0.5</v>
      </c>
      <c r="M42" s="24">
        <v>0.5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</row>
    <row r="43" spans="1:18" x14ac:dyDescent="0.45">
      <c r="A43" s="44" t="s">
        <v>118</v>
      </c>
      <c r="B43" s="18">
        <v>1</v>
      </c>
      <c r="C43" s="19">
        <v>1</v>
      </c>
      <c r="D43" s="18">
        <v>1</v>
      </c>
      <c r="E43" s="18">
        <v>1</v>
      </c>
      <c r="F43" s="18">
        <v>1</v>
      </c>
      <c r="G43" s="18">
        <v>0.7</v>
      </c>
      <c r="H43" s="18">
        <v>0.5</v>
      </c>
      <c r="I43" s="18">
        <v>0.2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</row>
    <row r="44" spans="1:18" x14ac:dyDescent="0.45">
      <c r="A44" s="45" t="s">
        <v>119</v>
      </c>
      <c r="B44" s="24">
        <v>1</v>
      </c>
      <c r="C44" s="25">
        <v>1</v>
      </c>
      <c r="D44" s="24">
        <v>1</v>
      </c>
      <c r="E44" s="24">
        <v>1</v>
      </c>
      <c r="F44" s="24">
        <v>1</v>
      </c>
      <c r="G44" s="24">
        <v>1</v>
      </c>
      <c r="H44" s="24">
        <v>1</v>
      </c>
      <c r="I44" s="24">
        <v>1</v>
      </c>
      <c r="J44" s="24">
        <v>1</v>
      </c>
      <c r="K44" s="24">
        <v>0.7</v>
      </c>
      <c r="L44" s="24">
        <v>0.4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</row>
    <row r="45" spans="1:18" x14ac:dyDescent="0.45">
      <c r="A45" s="17" t="s">
        <v>24</v>
      </c>
      <c r="B45" s="18">
        <v>1</v>
      </c>
      <c r="C45" s="19">
        <v>1</v>
      </c>
      <c r="D45" s="18">
        <v>1</v>
      </c>
      <c r="E45" s="18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0.7</v>
      </c>
      <c r="L45" s="18">
        <v>0.4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</row>
    <row r="46" spans="1:18" x14ac:dyDescent="0.45">
      <c r="A46" s="23" t="s">
        <v>25</v>
      </c>
      <c r="B46" s="24">
        <v>1</v>
      </c>
      <c r="C46" s="25">
        <v>1</v>
      </c>
      <c r="D46" s="24">
        <v>1</v>
      </c>
      <c r="E46" s="24">
        <v>1</v>
      </c>
      <c r="F46" s="24">
        <v>1</v>
      </c>
      <c r="G46" s="24">
        <v>1</v>
      </c>
      <c r="H46" s="24">
        <v>1</v>
      </c>
      <c r="I46" s="24">
        <v>1</v>
      </c>
      <c r="J46" s="24">
        <v>1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0</v>
      </c>
      <c r="Q46" s="24">
        <v>0</v>
      </c>
      <c r="R46" s="24">
        <v>0</v>
      </c>
    </row>
    <row r="47" spans="1:18" x14ac:dyDescent="0.45">
      <c r="A47" s="44" t="s">
        <v>85</v>
      </c>
      <c r="B47" s="18">
        <v>1</v>
      </c>
      <c r="C47" s="19">
        <v>1</v>
      </c>
      <c r="D47" s="18">
        <v>1</v>
      </c>
      <c r="E47" s="18">
        <v>1</v>
      </c>
      <c r="F47" s="18">
        <v>1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x14ac:dyDescent="0.45">
      <c r="A48" s="45" t="s">
        <v>84</v>
      </c>
      <c r="B48" s="24">
        <v>1</v>
      </c>
      <c r="C48" s="25">
        <v>1</v>
      </c>
      <c r="D48" s="24">
        <v>1</v>
      </c>
      <c r="E48" s="24">
        <v>1</v>
      </c>
      <c r="F48" s="24">
        <v>1</v>
      </c>
      <c r="G48" s="24">
        <v>1</v>
      </c>
      <c r="H48" s="24">
        <v>1</v>
      </c>
      <c r="I48" s="24">
        <v>1</v>
      </c>
      <c r="J48" s="24">
        <v>1</v>
      </c>
      <c r="K48" s="24">
        <v>0.6</v>
      </c>
      <c r="L48" s="24">
        <v>0.3</v>
      </c>
      <c r="M48" s="24">
        <v>0.1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1:18" x14ac:dyDescent="0.45">
      <c r="A49" s="17" t="s">
        <v>26</v>
      </c>
      <c r="B49" s="18">
        <v>1</v>
      </c>
      <c r="C49" s="19">
        <v>1</v>
      </c>
      <c r="D49" s="18">
        <v>1</v>
      </c>
      <c r="E49" s="18">
        <v>1</v>
      </c>
      <c r="F49" s="18">
        <v>1</v>
      </c>
      <c r="G49" s="18">
        <v>1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</row>
    <row r="50" spans="1:18" x14ac:dyDescent="0.45">
      <c r="A50" s="23" t="s">
        <v>27</v>
      </c>
      <c r="B50" s="24">
        <v>1</v>
      </c>
      <c r="C50" s="25">
        <v>1</v>
      </c>
      <c r="D50" s="24">
        <v>1</v>
      </c>
      <c r="E50" s="24">
        <v>1</v>
      </c>
      <c r="F50" s="24">
        <v>1</v>
      </c>
      <c r="G50" s="24">
        <v>1</v>
      </c>
      <c r="H50" s="24">
        <v>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1:18" x14ac:dyDescent="0.45">
      <c r="A51" s="17" t="s">
        <v>28</v>
      </c>
      <c r="B51" s="18">
        <v>1</v>
      </c>
      <c r="C51" s="19">
        <v>1</v>
      </c>
      <c r="D51" s="18">
        <v>1</v>
      </c>
      <c r="E51" s="18">
        <v>1</v>
      </c>
      <c r="F51" s="18">
        <v>1</v>
      </c>
      <c r="G51" s="18">
        <v>1</v>
      </c>
      <c r="H51" s="18">
        <v>0.8</v>
      </c>
      <c r="I51" s="18">
        <v>0.6</v>
      </c>
      <c r="J51" s="18">
        <v>0.55000000000000004</v>
      </c>
      <c r="K51" s="18">
        <v>0.5</v>
      </c>
      <c r="L51" s="18">
        <v>0.4</v>
      </c>
      <c r="M51" s="18">
        <v>0.3</v>
      </c>
      <c r="N51" s="18">
        <v>0.25</v>
      </c>
      <c r="O51" s="18">
        <v>0.1</v>
      </c>
      <c r="P51" s="18">
        <v>0.5</v>
      </c>
      <c r="Q51" s="18">
        <v>0.5</v>
      </c>
      <c r="R51" s="18">
        <v>0</v>
      </c>
    </row>
    <row r="52" spans="1:18" x14ac:dyDescent="0.45">
      <c r="A52" s="45" t="s">
        <v>120</v>
      </c>
      <c r="B52" s="24">
        <v>1</v>
      </c>
      <c r="C52" s="25">
        <v>1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24">
        <v>1</v>
      </c>
      <c r="J52" s="24">
        <v>1</v>
      </c>
      <c r="K52" s="24">
        <v>0.9</v>
      </c>
      <c r="L52" s="24">
        <v>0.7</v>
      </c>
      <c r="M52" s="24">
        <v>0.4</v>
      </c>
      <c r="N52" s="24">
        <v>0.3</v>
      </c>
      <c r="O52" s="24">
        <v>0.2</v>
      </c>
      <c r="P52" s="24">
        <v>0</v>
      </c>
      <c r="Q52" s="24">
        <v>0</v>
      </c>
      <c r="R52" s="24">
        <v>0</v>
      </c>
    </row>
    <row r="53" spans="1:18" x14ac:dyDescent="0.45">
      <c r="A53" s="44" t="s">
        <v>121</v>
      </c>
      <c r="B53" s="18">
        <v>1</v>
      </c>
      <c r="C53" s="19">
        <v>1</v>
      </c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0.7</v>
      </c>
      <c r="L53" s="18">
        <v>0.5</v>
      </c>
      <c r="M53" s="18">
        <v>0.4</v>
      </c>
      <c r="N53" s="18">
        <v>0.3</v>
      </c>
      <c r="O53" s="18">
        <v>0.2</v>
      </c>
      <c r="P53" s="18">
        <v>0</v>
      </c>
      <c r="Q53" s="18">
        <v>0</v>
      </c>
      <c r="R53" s="18">
        <v>0</v>
      </c>
    </row>
    <row r="54" spans="1:18" x14ac:dyDescent="0.45">
      <c r="A54" s="23" t="s">
        <v>29</v>
      </c>
      <c r="B54" s="24">
        <v>1</v>
      </c>
      <c r="C54" s="25">
        <v>1</v>
      </c>
      <c r="D54" s="24">
        <v>1</v>
      </c>
      <c r="E54" s="24">
        <v>1</v>
      </c>
      <c r="F54" s="24">
        <v>1</v>
      </c>
      <c r="G54" s="24">
        <v>1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</row>
    <row r="55" spans="1:18" x14ac:dyDescent="0.45">
      <c r="A55" s="29" t="s">
        <v>19</v>
      </c>
      <c r="B55" s="15">
        <v>1</v>
      </c>
      <c r="C55" s="16">
        <v>1</v>
      </c>
      <c r="D55" s="15">
        <v>0.8</v>
      </c>
      <c r="E55" s="15">
        <v>0.6</v>
      </c>
      <c r="F55" s="15">
        <v>0.4</v>
      </c>
      <c r="G55" s="15">
        <v>0.3</v>
      </c>
      <c r="H55" s="15">
        <v>0.25</v>
      </c>
      <c r="I55" s="15">
        <v>0.2</v>
      </c>
      <c r="J55" s="15">
        <v>0.15</v>
      </c>
      <c r="K55" s="15">
        <v>0.1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</row>
    <row r="56" spans="1:18" x14ac:dyDescent="0.45">
      <c r="A56" s="26" t="s">
        <v>30</v>
      </c>
      <c r="B56" s="27">
        <v>1</v>
      </c>
      <c r="C56" s="28">
        <v>1</v>
      </c>
      <c r="D56" s="27">
        <v>1</v>
      </c>
      <c r="E56" s="27">
        <v>1</v>
      </c>
      <c r="F56" s="27">
        <v>0.8</v>
      </c>
      <c r="G56" s="27">
        <v>0.6</v>
      </c>
      <c r="H56" s="27">
        <v>0.4</v>
      </c>
      <c r="I56" s="27">
        <v>0.3</v>
      </c>
      <c r="J56" s="27">
        <v>0.2</v>
      </c>
      <c r="K56" s="27">
        <v>0.1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1:18" x14ac:dyDescent="0.45">
      <c r="A57" s="29" t="s">
        <v>31</v>
      </c>
      <c r="B57" s="15">
        <v>1</v>
      </c>
      <c r="C57" s="16">
        <v>1</v>
      </c>
      <c r="D57" s="15">
        <v>1</v>
      </c>
      <c r="E57" s="15">
        <v>1</v>
      </c>
      <c r="F57" s="15">
        <v>0.9</v>
      </c>
      <c r="G57" s="15">
        <v>0.8</v>
      </c>
      <c r="H57" s="15">
        <v>0.6</v>
      </c>
      <c r="I57" s="15">
        <v>0.4</v>
      </c>
      <c r="J57" s="15">
        <v>0.3</v>
      </c>
      <c r="K57" s="15">
        <v>0.2</v>
      </c>
      <c r="L57" s="15">
        <v>0.1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</row>
    <row r="58" spans="1:18" x14ac:dyDescent="0.45">
      <c r="A58" s="26" t="s">
        <v>122</v>
      </c>
      <c r="B58" s="27">
        <v>1</v>
      </c>
      <c r="C58" s="28">
        <v>1</v>
      </c>
      <c r="D58" s="27">
        <v>1</v>
      </c>
      <c r="E58" s="27">
        <v>1</v>
      </c>
      <c r="F58" s="27">
        <v>1</v>
      </c>
      <c r="G58" s="27">
        <v>1</v>
      </c>
      <c r="H58" s="27">
        <v>0.5</v>
      </c>
      <c r="I58" s="27">
        <v>0.1</v>
      </c>
      <c r="J58" s="27">
        <v>0</v>
      </c>
      <c r="K58" s="27">
        <v>0</v>
      </c>
      <c r="L58" s="27">
        <v>0</v>
      </c>
      <c r="M58" s="27"/>
      <c r="N58" s="27">
        <v>0</v>
      </c>
      <c r="O58" s="27">
        <v>0</v>
      </c>
      <c r="P58" s="27">
        <v>0</v>
      </c>
      <c r="Q58" s="27">
        <v>0</v>
      </c>
      <c r="R58" s="27">
        <v>0</v>
      </c>
    </row>
    <row r="59" spans="1:18" x14ac:dyDescent="0.45">
      <c r="A59" s="29" t="s">
        <v>97</v>
      </c>
      <c r="B59" s="15">
        <v>1</v>
      </c>
      <c r="C59" s="16">
        <v>1</v>
      </c>
      <c r="D59" s="15">
        <v>1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0.8</v>
      </c>
      <c r="K59" s="15">
        <v>0.6</v>
      </c>
      <c r="L59" s="15">
        <v>0.3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</row>
    <row r="60" spans="1:18" x14ac:dyDescent="0.45">
      <c r="A60" s="26"/>
      <c r="B60" s="27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x14ac:dyDescent="0.45">
      <c r="A61" s="29" t="s">
        <v>130</v>
      </c>
      <c r="B61" s="15">
        <v>1</v>
      </c>
      <c r="C61" s="16">
        <v>1</v>
      </c>
      <c r="D61" s="15">
        <v>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0.8</v>
      </c>
      <c r="K61" s="15">
        <v>0.5</v>
      </c>
      <c r="L61" s="15">
        <v>0.3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</row>
    <row r="62" spans="1:18" x14ac:dyDescent="0.45">
      <c r="A62" s="26" t="s">
        <v>129</v>
      </c>
      <c r="B62" s="27">
        <v>1</v>
      </c>
      <c r="C62" s="28">
        <v>1</v>
      </c>
      <c r="D62" s="27">
        <v>1</v>
      </c>
      <c r="E62" s="27">
        <v>1</v>
      </c>
      <c r="F62" s="27">
        <v>1</v>
      </c>
      <c r="G62" s="27">
        <v>1</v>
      </c>
      <c r="H62" s="27">
        <v>1</v>
      </c>
      <c r="I62" s="27">
        <v>1</v>
      </c>
      <c r="J62" s="27">
        <v>0.8</v>
      </c>
      <c r="K62" s="27">
        <v>0.5</v>
      </c>
      <c r="L62" s="27">
        <v>0.3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</row>
    <row r="63" spans="1:18" x14ac:dyDescent="0.45">
      <c r="A63" s="29" t="s">
        <v>131</v>
      </c>
      <c r="B63" s="15">
        <v>1</v>
      </c>
      <c r="C63" s="16">
        <v>1</v>
      </c>
      <c r="D63" s="15">
        <v>1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0.8</v>
      </c>
      <c r="K63" s="15">
        <v>0.5</v>
      </c>
      <c r="L63" s="15">
        <v>0.3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</row>
    <row r="64" spans="1:18" x14ac:dyDescent="0.45">
      <c r="A64" s="26" t="s">
        <v>32</v>
      </c>
      <c r="B64" s="27">
        <v>1</v>
      </c>
      <c r="C64" s="28">
        <v>1</v>
      </c>
      <c r="D64" s="27">
        <v>1</v>
      </c>
      <c r="E64" s="27">
        <v>1</v>
      </c>
      <c r="F64" s="27">
        <v>1</v>
      </c>
      <c r="G64" s="27">
        <v>1</v>
      </c>
      <c r="H64" s="27">
        <v>1</v>
      </c>
      <c r="I64" s="27">
        <v>1</v>
      </c>
      <c r="J64" s="27">
        <v>1</v>
      </c>
      <c r="K64" s="27">
        <v>1</v>
      </c>
      <c r="L64" s="27">
        <v>1</v>
      </c>
      <c r="M64" s="27">
        <v>1</v>
      </c>
      <c r="N64" s="27">
        <v>0.5</v>
      </c>
      <c r="O64" s="27">
        <v>0.5</v>
      </c>
      <c r="P64" s="27">
        <v>0</v>
      </c>
      <c r="Q64" s="27">
        <v>0</v>
      </c>
      <c r="R64" s="27">
        <v>0</v>
      </c>
    </row>
    <row r="65" spans="1:18" x14ac:dyDescent="0.45">
      <c r="A65" s="29" t="s">
        <v>99</v>
      </c>
      <c r="B65" s="15">
        <v>1</v>
      </c>
      <c r="C65" s="16">
        <v>1</v>
      </c>
      <c r="D65" s="15">
        <v>1</v>
      </c>
      <c r="E65" s="15">
        <v>1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0</v>
      </c>
      <c r="Q65" s="15">
        <v>0</v>
      </c>
      <c r="R65" s="15">
        <v>0</v>
      </c>
    </row>
    <row r="66" spans="1:18" x14ac:dyDescent="0.45">
      <c r="A66" s="26" t="s">
        <v>55</v>
      </c>
      <c r="B66" s="27">
        <v>1</v>
      </c>
      <c r="C66" s="28">
        <v>1</v>
      </c>
      <c r="D66" s="27">
        <v>1</v>
      </c>
      <c r="E66" s="27">
        <v>1</v>
      </c>
      <c r="F66" s="27">
        <v>1</v>
      </c>
      <c r="G66" s="27">
        <v>1</v>
      </c>
      <c r="H66" s="27">
        <v>1</v>
      </c>
      <c r="I66" s="27">
        <v>1</v>
      </c>
      <c r="J66" s="27">
        <v>1</v>
      </c>
      <c r="K66" s="27">
        <v>1</v>
      </c>
      <c r="L66" s="27">
        <v>1</v>
      </c>
      <c r="M66" s="27">
        <v>1</v>
      </c>
      <c r="N66" s="27">
        <v>1</v>
      </c>
      <c r="O66" s="27">
        <v>1</v>
      </c>
      <c r="P66" s="27">
        <v>0</v>
      </c>
      <c r="Q66" s="27">
        <v>0</v>
      </c>
      <c r="R66" s="27">
        <v>0</v>
      </c>
    </row>
    <row r="67" spans="1:18" x14ac:dyDescent="0.45">
      <c r="A67" s="29" t="s">
        <v>98</v>
      </c>
      <c r="B67" s="15">
        <v>1</v>
      </c>
      <c r="C67" s="16">
        <v>1</v>
      </c>
      <c r="D67" s="15">
        <v>1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0.8</v>
      </c>
      <c r="K67" s="15">
        <v>0.5</v>
      </c>
      <c r="L67" s="15">
        <v>0.3</v>
      </c>
      <c r="M67" s="15">
        <v>0.2</v>
      </c>
      <c r="N67" s="15">
        <v>0.1</v>
      </c>
      <c r="O67" s="15">
        <v>0</v>
      </c>
      <c r="P67" s="15">
        <v>0</v>
      </c>
      <c r="Q67" s="15">
        <v>0</v>
      </c>
      <c r="R67" s="15">
        <v>0</v>
      </c>
    </row>
    <row r="68" spans="1:18" x14ac:dyDescent="0.45">
      <c r="A68" s="26" t="s">
        <v>101</v>
      </c>
      <c r="B68" s="27">
        <v>1</v>
      </c>
      <c r="C68" s="28">
        <v>1</v>
      </c>
      <c r="D68" s="27">
        <v>1</v>
      </c>
      <c r="E68" s="27">
        <v>1</v>
      </c>
      <c r="F68" s="27">
        <v>1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</row>
    <row r="69" spans="1:18" x14ac:dyDescent="0.45">
      <c r="A69" s="29" t="s">
        <v>112</v>
      </c>
      <c r="B69" s="15">
        <v>1</v>
      </c>
      <c r="C69" s="16">
        <v>1</v>
      </c>
      <c r="D69" s="15">
        <v>1</v>
      </c>
      <c r="E69" s="15">
        <f>1 - (1/14)</f>
        <v>0.9285714285714286</v>
      </c>
      <c r="F69" s="15">
        <f>E69 - (1/14)</f>
        <v>0.85714285714285721</v>
      </c>
      <c r="G69" s="15">
        <f t="shared" ref="G69:R69" si="1">F69 - (1/14)</f>
        <v>0.78571428571428581</v>
      </c>
      <c r="H69" s="15">
        <f t="shared" si="1"/>
        <v>0.71428571428571441</v>
      </c>
      <c r="I69" s="15">
        <f t="shared" si="1"/>
        <v>0.64285714285714302</v>
      </c>
      <c r="J69" s="15">
        <f t="shared" si="1"/>
        <v>0.57142857142857162</v>
      </c>
      <c r="K69" s="15">
        <f t="shared" si="1"/>
        <v>0.50000000000000022</v>
      </c>
      <c r="L69" s="15">
        <f t="shared" si="1"/>
        <v>0.42857142857142883</v>
      </c>
      <c r="M69" s="15">
        <f t="shared" si="1"/>
        <v>0.35714285714285743</v>
      </c>
      <c r="N69" s="15">
        <f t="shared" si="1"/>
        <v>0.28571428571428603</v>
      </c>
      <c r="O69" s="15">
        <f t="shared" si="1"/>
        <v>0.21428571428571461</v>
      </c>
      <c r="P69" s="15">
        <f t="shared" si="1"/>
        <v>0.14285714285714318</v>
      </c>
      <c r="Q69" s="15">
        <f t="shared" si="1"/>
        <v>7.1428571428571758E-2</v>
      </c>
      <c r="R69" s="15">
        <v>0</v>
      </c>
    </row>
    <row r="70" spans="1:18" x14ac:dyDescent="0.45">
      <c r="A70" s="35" t="s">
        <v>104</v>
      </c>
      <c r="B70" s="36">
        <v>1</v>
      </c>
      <c r="C70" s="37">
        <v>1</v>
      </c>
      <c r="D70" s="36">
        <v>1</v>
      </c>
      <c r="E70" s="36">
        <v>1</v>
      </c>
      <c r="F70" s="36">
        <v>1</v>
      </c>
      <c r="G70" s="36">
        <f xml:space="preserve"> 1 - (1/12)</f>
        <v>0.91666666666666663</v>
      </c>
      <c r="H70" s="36">
        <f xml:space="preserve"> G70 - (1/12)</f>
        <v>0.83333333333333326</v>
      </c>
      <c r="I70" s="36">
        <f t="shared" ref="I70:Q70" si="2" xml:space="preserve"> H70 - (1/12)</f>
        <v>0.74999999999999989</v>
      </c>
      <c r="J70" s="36">
        <f t="shared" si="2"/>
        <v>0.66666666666666652</v>
      </c>
      <c r="K70" s="36">
        <f t="shared" si="2"/>
        <v>0.58333333333333315</v>
      </c>
      <c r="L70" s="36">
        <f t="shared" si="2"/>
        <v>0.49999999999999983</v>
      </c>
      <c r="M70" s="36">
        <f t="shared" si="2"/>
        <v>0.41666666666666652</v>
      </c>
      <c r="N70" s="36">
        <f t="shared" si="2"/>
        <v>0.3333333333333332</v>
      </c>
      <c r="O70" s="36">
        <f t="shared" si="2"/>
        <v>0.24999999999999989</v>
      </c>
      <c r="P70" s="36">
        <f t="shared" si="2"/>
        <v>0.16666666666666657</v>
      </c>
      <c r="Q70" s="36">
        <f t="shared" si="2"/>
        <v>8.3333333333333245E-2</v>
      </c>
      <c r="R70" s="36">
        <v>0</v>
      </c>
    </row>
    <row r="71" spans="1:18" x14ac:dyDescent="0.45">
      <c r="A71" s="29" t="s">
        <v>105</v>
      </c>
      <c r="B71" s="15">
        <v>1</v>
      </c>
      <c r="C71" s="16">
        <v>1</v>
      </c>
      <c r="D71" s="15">
        <v>1</v>
      </c>
      <c r="E71" s="15">
        <v>1</v>
      </c>
      <c r="F71" s="15">
        <v>1</v>
      </c>
      <c r="G71" s="15">
        <v>1</v>
      </c>
      <c r="H71" s="15">
        <v>1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</row>
    <row r="72" spans="1:18" x14ac:dyDescent="0.45">
      <c r="A72" s="26" t="s">
        <v>123</v>
      </c>
      <c r="B72" s="27">
        <v>1</v>
      </c>
      <c r="C72" s="28">
        <v>1</v>
      </c>
      <c r="D72" s="27">
        <v>1</v>
      </c>
      <c r="E72" s="27">
        <v>1</v>
      </c>
      <c r="F72" s="27">
        <v>1</v>
      </c>
      <c r="G72" s="27">
        <v>1</v>
      </c>
      <c r="H72" s="27">
        <v>1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</row>
    <row r="73" spans="1:18" x14ac:dyDescent="0.45">
      <c r="A73" s="29" t="s">
        <v>124</v>
      </c>
      <c r="B73" s="15">
        <v>1</v>
      </c>
      <c r="C73" s="16">
        <v>1</v>
      </c>
      <c r="D73" s="15">
        <v>1</v>
      </c>
      <c r="E73" s="15">
        <v>1</v>
      </c>
      <c r="F73" s="15">
        <v>1</v>
      </c>
      <c r="G73" s="15">
        <v>1</v>
      </c>
      <c r="H73" s="15">
        <v>1</v>
      </c>
      <c r="I73" s="15">
        <v>0.8</v>
      </c>
      <c r="J73" s="15">
        <v>0.6</v>
      </c>
      <c r="K73" s="15">
        <v>0.4</v>
      </c>
      <c r="L73" s="15">
        <v>0.2</v>
      </c>
      <c r="M73" s="15">
        <v>0.1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</row>
    <row r="74" spans="1:18" x14ac:dyDescent="0.45">
      <c r="A74" s="26" t="s">
        <v>125</v>
      </c>
      <c r="B74" s="27">
        <v>1</v>
      </c>
      <c r="C74" s="28">
        <v>1</v>
      </c>
      <c r="D74" s="27">
        <v>1</v>
      </c>
      <c r="E74" s="27">
        <v>1</v>
      </c>
      <c r="F74" s="27">
        <v>1</v>
      </c>
      <c r="G74" s="27">
        <v>1</v>
      </c>
      <c r="H74" s="27"/>
      <c r="I74" s="27">
        <v>1</v>
      </c>
      <c r="J74" s="27">
        <v>1</v>
      </c>
      <c r="K74" s="27">
        <v>1</v>
      </c>
      <c r="L74" s="27">
        <v>1</v>
      </c>
      <c r="M74" s="27">
        <v>1</v>
      </c>
      <c r="N74" s="27">
        <v>1</v>
      </c>
      <c r="O74" s="27">
        <v>0.7</v>
      </c>
      <c r="P74" s="27">
        <v>0.3</v>
      </c>
      <c r="Q74" s="27">
        <v>0.1</v>
      </c>
      <c r="R74" s="27">
        <v>0</v>
      </c>
    </row>
    <row r="75" spans="1:18" x14ac:dyDescent="0.45">
      <c r="A75" s="29" t="s">
        <v>126</v>
      </c>
      <c r="B75" s="15">
        <v>1</v>
      </c>
      <c r="C75" s="16">
        <v>1</v>
      </c>
      <c r="D75" s="15">
        <v>1</v>
      </c>
      <c r="E75" s="15">
        <v>1</v>
      </c>
      <c r="F75" s="15">
        <v>1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0.7</v>
      </c>
      <c r="P75" s="15">
        <v>0.3</v>
      </c>
      <c r="Q75" s="15">
        <v>0.1</v>
      </c>
      <c r="R75" s="15">
        <v>0</v>
      </c>
    </row>
    <row r="76" spans="1:18" ht="14.65" thickBot="1" x14ac:dyDescent="0.5">
      <c r="A76" s="26" t="s">
        <v>35</v>
      </c>
      <c r="B76" s="27">
        <v>1</v>
      </c>
      <c r="C76" s="28">
        <v>1</v>
      </c>
      <c r="D76" s="27">
        <v>1</v>
      </c>
      <c r="E76" s="27">
        <v>1</v>
      </c>
      <c r="F76" s="27">
        <v>1</v>
      </c>
      <c r="G76" s="27">
        <v>1</v>
      </c>
      <c r="H76" s="27">
        <v>1</v>
      </c>
      <c r="I76" s="27">
        <v>1</v>
      </c>
      <c r="J76" s="27">
        <v>1</v>
      </c>
      <c r="K76" s="27">
        <v>1</v>
      </c>
      <c r="L76" s="27">
        <v>1</v>
      </c>
      <c r="M76" s="27">
        <v>1</v>
      </c>
      <c r="N76" s="27">
        <v>1</v>
      </c>
      <c r="O76" s="27">
        <v>1</v>
      </c>
      <c r="P76" s="27">
        <v>1</v>
      </c>
      <c r="Q76" s="27">
        <v>1</v>
      </c>
      <c r="R76" s="27">
        <v>0</v>
      </c>
    </row>
    <row r="77" spans="1:18" ht="15" thickTop="1" thickBot="1" x14ac:dyDescent="0.5">
      <c r="A77" s="30" t="s">
        <v>52</v>
      </c>
      <c r="B77" s="31">
        <f>SUM(B3:B76)</f>
        <v>73</v>
      </c>
      <c r="C77" s="31">
        <v>75</v>
      </c>
      <c r="D77" s="31">
        <f>(C77-(75/15))</f>
        <v>70</v>
      </c>
      <c r="E77" s="31">
        <f t="shared" ref="E77:Q77" si="3">(D77-(75/15))</f>
        <v>65</v>
      </c>
      <c r="F77" s="31">
        <f t="shared" si="3"/>
        <v>60</v>
      </c>
      <c r="G77" s="31">
        <f t="shared" si="3"/>
        <v>55</v>
      </c>
      <c r="H77" s="31">
        <f t="shared" si="3"/>
        <v>50</v>
      </c>
      <c r="I77" s="31">
        <f t="shared" si="3"/>
        <v>45</v>
      </c>
      <c r="J77" s="31">
        <f t="shared" si="3"/>
        <v>40</v>
      </c>
      <c r="K77" s="31">
        <f t="shared" si="3"/>
        <v>35</v>
      </c>
      <c r="L77" s="31">
        <f t="shared" si="3"/>
        <v>30</v>
      </c>
      <c r="M77" s="31">
        <f t="shared" si="3"/>
        <v>25</v>
      </c>
      <c r="N77" s="31">
        <f t="shared" si="3"/>
        <v>20</v>
      </c>
      <c r="O77" s="31">
        <f t="shared" si="3"/>
        <v>15</v>
      </c>
      <c r="P77" s="31">
        <f t="shared" si="3"/>
        <v>10</v>
      </c>
      <c r="Q77" s="31">
        <f t="shared" si="3"/>
        <v>5</v>
      </c>
      <c r="R77" s="31">
        <f>(Q77-(75/15))</f>
        <v>0</v>
      </c>
    </row>
    <row r="78" spans="1:18" ht="15" thickTop="1" thickBot="1" x14ac:dyDescent="0.5">
      <c r="A78" s="32" t="s">
        <v>53</v>
      </c>
      <c r="B78" s="33">
        <f>SUM(B3:B76)</f>
        <v>73</v>
      </c>
      <c r="C78" s="33">
        <f>SUM(C3:C76)</f>
        <v>73</v>
      </c>
      <c r="D78" s="33">
        <f>SUM(D3:D76)</f>
        <v>72.233333333333334</v>
      </c>
      <c r="E78" s="33">
        <f t="shared" ref="E78:R78" si="4">SUM(E3:E76)</f>
        <v>69.795238095238091</v>
      </c>
      <c r="F78" s="33">
        <f t="shared" si="4"/>
        <v>67.55714285714285</v>
      </c>
      <c r="G78" s="33">
        <f t="shared" si="4"/>
        <v>61.585714285714282</v>
      </c>
      <c r="H78" s="33">
        <f t="shared" si="4"/>
        <v>52.06428571428571</v>
      </c>
      <c r="I78" s="33">
        <f t="shared" si="4"/>
        <v>43.942857142857143</v>
      </c>
      <c r="J78" s="33">
        <f t="shared" si="4"/>
        <v>37.571428571428569</v>
      </c>
      <c r="K78" s="33">
        <f t="shared" si="4"/>
        <v>31.2</v>
      </c>
      <c r="L78" s="33">
        <f t="shared" si="4"/>
        <v>25.628571428571437</v>
      </c>
      <c r="M78" s="33">
        <f t="shared" si="4"/>
        <v>20.157142857142862</v>
      </c>
      <c r="N78" s="33">
        <f t="shared" si="4"/>
        <v>16.335714285714289</v>
      </c>
      <c r="O78" s="33">
        <f t="shared" si="4"/>
        <v>14.114285714285712</v>
      </c>
      <c r="P78" s="33">
        <f t="shared" si="4"/>
        <v>8.8428571428571452</v>
      </c>
      <c r="Q78" s="33">
        <f t="shared" si="4"/>
        <v>8.0214285714285722</v>
      </c>
      <c r="R78" s="33">
        <f t="shared" si="4"/>
        <v>0</v>
      </c>
    </row>
    <row r="79" spans="1:18" ht="14.65" thickTop="1" x14ac:dyDescent="0.45"/>
  </sheetData>
  <conditionalFormatting sqref="A17:A23 A27:A32 A36 A41 A46:A47 A49:A52">
    <cfRule type="expression" dxfId="7" priority="1" stopIfTrue="1">
      <formula>IF($F16=INDEX(Postponed_Values,1,1),TRUE)</formula>
    </cfRule>
  </conditionalFormatting>
  <conditionalFormatting sqref="A37:A39 A1:A15">
    <cfRule type="expression" dxfId="6" priority="2" stopIfTrue="1">
      <formula>IF(#REF!=INDEX(Postponed_Values,1,1),TRUE)</formula>
    </cfRule>
  </conditionalFormatting>
  <conditionalFormatting sqref="A16">
    <cfRule type="expression" dxfId="5" priority="3" stopIfTrue="1">
      <formula>IF($F12=INDEX(Postponed_Values,1,1),TRUE)</formula>
    </cfRule>
  </conditionalFormatting>
  <conditionalFormatting sqref="A26">
    <cfRule type="expression" dxfId="4" priority="5" stopIfTrue="1">
      <formula>IF($F22=INDEX(Postponed_Values,1,1),TRUE)</formula>
    </cfRule>
  </conditionalFormatting>
  <conditionalFormatting sqref="A25 A40 A54">
    <cfRule type="expression" dxfId="3" priority="7" stopIfTrue="1">
      <formula>IF($F22=INDEX(Postponed_Values,1,1),TRUE)</formula>
    </cfRule>
  </conditionalFormatting>
  <conditionalFormatting sqref="A24 A33:A34 A43:A45 A48 A53">
    <cfRule type="expression" dxfId="2" priority="9" stopIfTrue="1">
      <formula>IF($F22=INDEX(Postponed_Values,1,1),TRUE)</formula>
    </cfRule>
  </conditionalFormatting>
  <conditionalFormatting sqref="A35">
    <cfRule type="expression" dxfId="1" priority="10" stopIfTrue="1">
      <formula>IF(#REF!=INDEX(Postponed_Values,1,1),TRUE)</formula>
    </cfRule>
  </conditionalFormatting>
  <conditionalFormatting sqref="A42">
    <cfRule type="expression" dxfId="0" priority="13" stopIfTrue="1">
      <formula>IF(#REF!=INDEX(Postponed_Values,1,1),TRUE)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workbookViewId="0">
      <selection activeCell="B1" sqref="B1:E95"/>
    </sheetView>
    <sheetView tabSelected="1" workbookViewId="1">
      <pane xSplit="9863" ySplit="4845" topLeftCell="F17"/>
      <selection pane="topRight" activeCell="F1" sqref="F1"/>
      <selection pane="bottomLeft" activeCell="A17" sqref="A17"/>
      <selection pane="bottomRight" activeCell="F17" sqref="F17"/>
    </sheetView>
  </sheetViews>
  <sheetFormatPr defaultRowHeight="14.25" x14ac:dyDescent="0.45"/>
  <cols>
    <col min="1" max="1" width="25.265625" customWidth="1"/>
    <col min="5" max="5" width="31.59765625" customWidth="1"/>
  </cols>
  <sheetData>
    <row r="1" spans="1:1" x14ac:dyDescent="0.45">
      <c r="A1" s="38" t="s">
        <v>0</v>
      </c>
    </row>
    <row r="2" spans="1:1" x14ac:dyDescent="0.45">
      <c r="A2" t="s">
        <v>1</v>
      </c>
    </row>
    <row r="3" spans="1:1" x14ac:dyDescent="0.45">
      <c r="A3" t="s">
        <v>2</v>
      </c>
    </row>
    <row r="4" spans="1:1" x14ac:dyDescent="0.45">
      <c r="A4" t="s">
        <v>3</v>
      </c>
    </row>
    <row r="5" spans="1:1" x14ac:dyDescent="0.45">
      <c r="A5" t="s">
        <v>4</v>
      </c>
    </row>
    <row r="6" spans="1:1" x14ac:dyDescent="0.45">
      <c r="A6" t="s">
        <v>56</v>
      </c>
    </row>
    <row r="7" spans="1:1" x14ac:dyDescent="0.45">
      <c r="A7" t="s">
        <v>54</v>
      </c>
    </row>
    <row r="8" spans="1:1" x14ac:dyDescent="0.45">
      <c r="A8" t="s">
        <v>6</v>
      </c>
    </row>
    <row r="9" spans="1:1" x14ac:dyDescent="0.45">
      <c r="A9" t="s">
        <v>7</v>
      </c>
    </row>
    <row r="10" spans="1:1" x14ac:dyDescent="0.45">
      <c r="A10" t="s">
        <v>8</v>
      </c>
    </row>
    <row r="11" spans="1:1" x14ac:dyDescent="0.45">
      <c r="A11" t="s">
        <v>9</v>
      </c>
    </row>
    <row r="12" spans="1:1" x14ac:dyDescent="0.45">
      <c r="A12" t="s">
        <v>10</v>
      </c>
    </row>
    <row r="13" spans="1:1" x14ac:dyDescent="0.45">
      <c r="A13" t="s">
        <v>5</v>
      </c>
    </row>
    <row r="14" spans="1:1" x14ac:dyDescent="0.45">
      <c r="A14" t="s">
        <v>57</v>
      </c>
    </row>
    <row r="15" spans="1:1" x14ac:dyDescent="0.45">
      <c r="A15" t="s">
        <v>58</v>
      </c>
    </row>
    <row r="17" spans="1:1" x14ac:dyDescent="0.45">
      <c r="A17" s="38" t="s">
        <v>59</v>
      </c>
    </row>
    <row r="18" spans="1:1" x14ac:dyDescent="0.45">
      <c r="A18" s="38" t="s">
        <v>60</v>
      </c>
    </row>
    <row r="19" spans="1:1" x14ac:dyDescent="0.45">
      <c r="A19" t="s">
        <v>11</v>
      </c>
    </row>
    <row r="20" spans="1:1" x14ac:dyDescent="0.45">
      <c r="A20" t="s">
        <v>12</v>
      </c>
    </row>
    <row r="21" spans="1:1" x14ac:dyDescent="0.45">
      <c r="A21" t="s">
        <v>13</v>
      </c>
    </row>
    <row r="22" spans="1:1" x14ac:dyDescent="0.45">
      <c r="A22" t="s">
        <v>14</v>
      </c>
    </row>
    <row r="23" spans="1:1" x14ac:dyDescent="0.45">
      <c r="A23" t="s">
        <v>15</v>
      </c>
    </row>
    <row r="24" spans="1:1" x14ac:dyDescent="0.45">
      <c r="A24" t="s">
        <v>61</v>
      </c>
    </row>
    <row r="25" spans="1:1" x14ac:dyDescent="0.45">
      <c r="A25" t="s">
        <v>62</v>
      </c>
    </row>
    <row r="26" spans="1:1" x14ac:dyDescent="0.45">
      <c r="A26" s="38" t="s">
        <v>63</v>
      </c>
    </row>
    <row r="27" spans="1:1" x14ac:dyDescent="0.45">
      <c r="A27" t="s">
        <v>64</v>
      </c>
    </row>
    <row r="28" spans="1:1" x14ac:dyDescent="0.45">
      <c r="A28" t="s">
        <v>65</v>
      </c>
    </row>
    <row r="29" spans="1:1" x14ac:dyDescent="0.45">
      <c r="A29" t="s">
        <v>66</v>
      </c>
    </row>
    <row r="30" spans="1:1" x14ac:dyDescent="0.45">
      <c r="A30" t="s">
        <v>67</v>
      </c>
    </row>
    <row r="31" spans="1:1" x14ac:dyDescent="0.45">
      <c r="A31" t="s">
        <v>68</v>
      </c>
    </row>
    <row r="32" spans="1:1" x14ac:dyDescent="0.45">
      <c r="A32" s="38" t="s">
        <v>69</v>
      </c>
    </row>
    <row r="33" spans="1:1" x14ac:dyDescent="0.45">
      <c r="A33" t="s">
        <v>16</v>
      </c>
    </row>
    <row r="34" spans="1:1" x14ac:dyDescent="0.45">
      <c r="A34" t="s">
        <v>70</v>
      </c>
    </row>
    <row r="35" spans="1:1" x14ac:dyDescent="0.45">
      <c r="A35" t="s">
        <v>17</v>
      </c>
    </row>
    <row r="36" spans="1:1" x14ac:dyDescent="0.45">
      <c r="A36" t="s">
        <v>18</v>
      </c>
    </row>
    <row r="38" spans="1:1" x14ac:dyDescent="0.45">
      <c r="A38" s="38" t="s">
        <v>71</v>
      </c>
    </row>
    <row r="39" spans="1:1" x14ac:dyDescent="0.45">
      <c r="A39" s="38" t="s">
        <v>72</v>
      </c>
    </row>
    <row r="40" spans="1:1" x14ac:dyDescent="0.45">
      <c r="A40" t="s">
        <v>19</v>
      </c>
    </row>
    <row r="41" spans="1:1" x14ac:dyDescent="0.45">
      <c r="A41" t="s">
        <v>73</v>
      </c>
    </row>
    <row r="42" spans="1:1" x14ac:dyDescent="0.45">
      <c r="A42" t="s">
        <v>74</v>
      </c>
    </row>
    <row r="43" spans="1:1" x14ac:dyDescent="0.45">
      <c r="A43" s="38" t="s">
        <v>75</v>
      </c>
    </row>
    <row r="44" spans="1:1" x14ac:dyDescent="0.45">
      <c r="A44" t="s">
        <v>20</v>
      </c>
    </row>
    <row r="45" spans="1:1" x14ac:dyDescent="0.45">
      <c r="A45" t="s">
        <v>21</v>
      </c>
    </row>
    <row r="46" spans="1:1" x14ac:dyDescent="0.45">
      <c r="A46" t="s">
        <v>76</v>
      </c>
    </row>
    <row r="47" spans="1:1" x14ac:dyDescent="0.45">
      <c r="A47" t="s">
        <v>77</v>
      </c>
    </row>
    <row r="48" spans="1:1" x14ac:dyDescent="0.45">
      <c r="A48" t="s">
        <v>78</v>
      </c>
    </row>
    <row r="49" spans="1:1" x14ac:dyDescent="0.45">
      <c r="A49" t="s">
        <v>79</v>
      </c>
    </row>
    <row r="50" spans="1:1" x14ac:dyDescent="0.45">
      <c r="A50" t="s">
        <v>80</v>
      </c>
    </row>
    <row r="51" spans="1:1" x14ac:dyDescent="0.45">
      <c r="A51" t="s">
        <v>81</v>
      </c>
    </row>
    <row r="52" spans="1:1" x14ac:dyDescent="0.45">
      <c r="A52" t="s">
        <v>82</v>
      </c>
    </row>
    <row r="53" spans="1:1" x14ac:dyDescent="0.45">
      <c r="A53" s="38" t="s">
        <v>83</v>
      </c>
    </row>
    <row r="54" spans="1:1" x14ac:dyDescent="0.45">
      <c r="A54" t="s">
        <v>22</v>
      </c>
    </row>
    <row r="55" spans="1:1" x14ac:dyDescent="0.45">
      <c r="A55" t="s">
        <v>23</v>
      </c>
    </row>
    <row r="56" spans="1:1" x14ac:dyDescent="0.45">
      <c r="A56" t="s">
        <v>24</v>
      </c>
    </row>
    <row r="57" spans="1:1" x14ac:dyDescent="0.45">
      <c r="A57" t="s">
        <v>25</v>
      </c>
    </row>
    <row r="58" spans="1:1" x14ac:dyDescent="0.45">
      <c r="A58" t="s">
        <v>84</v>
      </c>
    </row>
    <row r="59" spans="1:1" x14ac:dyDescent="0.45">
      <c r="A59" t="s">
        <v>85</v>
      </c>
    </row>
    <row r="60" spans="1:1" x14ac:dyDescent="0.45">
      <c r="A60" s="38" t="s">
        <v>86</v>
      </c>
    </row>
    <row r="61" spans="1:1" x14ac:dyDescent="0.45">
      <c r="A61" t="s">
        <v>26</v>
      </c>
    </row>
    <row r="62" spans="1:1" x14ac:dyDescent="0.45">
      <c r="A62" t="s">
        <v>27</v>
      </c>
    </row>
    <row r="63" spans="1:1" x14ac:dyDescent="0.45">
      <c r="A63" t="s">
        <v>28</v>
      </c>
    </row>
    <row r="64" spans="1:1" x14ac:dyDescent="0.45">
      <c r="A64" s="38" t="s">
        <v>87</v>
      </c>
    </row>
    <row r="65" spans="1:1" x14ac:dyDescent="0.45">
      <c r="A65" t="s">
        <v>88</v>
      </c>
    </row>
    <row r="67" spans="1:1" x14ac:dyDescent="0.45">
      <c r="A67" s="38" t="s">
        <v>89</v>
      </c>
    </row>
    <row r="68" spans="1:1" x14ac:dyDescent="0.45">
      <c r="A68" s="38" t="s">
        <v>90</v>
      </c>
    </row>
    <row r="69" spans="1:1" x14ac:dyDescent="0.45">
      <c r="A69" t="s">
        <v>19</v>
      </c>
    </row>
    <row r="70" spans="1:1" x14ac:dyDescent="0.45">
      <c r="A70" t="s">
        <v>30</v>
      </c>
    </row>
    <row r="71" spans="1:1" x14ac:dyDescent="0.45">
      <c r="A71" s="38" t="s">
        <v>91</v>
      </c>
    </row>
    <row r="72" spans="1:1" x14ac:dyDescent="0.45">
      <c r="A72" t="s">
        <v>92</v>
      </c>
    </row>
    <row r="73" spans="1:1" x14ac:dyDescent="0.45">
      <c r="A73" t="s">
        <v>93</v>
      </c>
    </row>
    <row r="74" spans="1:1" x14ac:dyDescent="0.45">
      <c r="A74" t="s">
        <v>94</v>
      </c>
    </row>
    <row r="75" spans="1:1" x14ac:dyDescent="0.45">
      <c r="A75" t="s">
        <v>111</v>
      </c>
    </row>
    <row r="76" spans="1:1" x14ac:dyDescent="0.45">
      <c r="A76" t="s">
        <v>95</v>
      </c>
    </row>
    <row r="77" spans="1:1" x14ac:dyDescent="0.45">
      <c r="A77" t="s">
        <v>96</v>
      </c>
    </row>
    <row r="78" spans="1:1" x14ac:dyDescent="0.45">
      <c r="A78" t="s">
        <v>97</v>
      </c>
    </row>
    <row r="79" spans="1:1" x14ac:dyDescent="0.45">
      <c r="A79" s="38" t="s">
        <v>98</v>
      </c>
    </row>
    <row r="80" spans="1:1" x14ac:dyDescent="0.45">
      <c r="A80" t="s">
        <v>32</v>
      </c>
    </row>
    <row r="81" spans="1:1" x14ac:dyDescent="0.45">
      <c r="A81" t="s">
        <v>99</v>
      </c>
    </row>
    <row r="82" spans="1:1" x14ac:dyDescent="0.45">
      <c r="A82" t="s">
        <v>98</v>
      </c>
    </row>
    <row r="83" spans="1:1" x14ac:dyDescent="0.45">
      <c r="A83" t="s">
        <v>100</v>
      </c>
    </row>
    <row r="84" spans="1:1" x14ac:dyDescent="0.45">
      <c r="A84" t="s">
        <v>101</v>
      </c>
    </row>
    <row r="85" spans="1:1" x14ac:dyDescent="0.45">
      <c r="A85" s="38" t="s">
        <v>102</v>
      </c>
    </row>
    <row r="86" spans="1:1" x14ac:dyDescent="0.45">
      <c r="A86" t="s">
        <v>33</v>
      </c>
    </row>
    <row r="87" spans="1:1" x14ac:dyDescent="0.45">
      <c r="A87" s="38" t="s">
        <v>103</v>
      </c>
    </row>
    <row r="88" spans="1:1" x14ac:dyDescent="0.45">
      <c r="A88" t="s">
        <v>104</v>
      </c>
    </row>
    <row r="89" spans="1:1" x14ac:dyDescent="0.45">
      <c r="A89" t="s">
        <v>105</v>
      </c>
    </row>
    <row r="90" spans="1:1" x14ac:dyDescent="0.45">
      <c r="A90" t="s">
        <v>106</v>
      </c>
    </row>
    <row r="91" spans="1:1" x14ac:dyDescent="0.45">
      <c r="A91" t="s">
        <v>107</v>
      </c>
    </row>
    <row r="92" spans="1:1" x14ac:dyDescent="0.45">
      <c r="A92" s="38" t="s">
        <v>108</v>
      </c>
    </row>
    <row r="93" spans="1:1" x14ac:dyDescent="0.45">
      <c r="A93" t="s">
        <v>109</v>
      </c>
    </row>
    <row r="94" spans="1:1" x14ac:dyDescent="0.45">
      <c r="A94" t="s">
        <v>34</v>
      </c>
    </row>
    <row r="95" spans="1:1" x14ac:dyDescent="0.45">
      <c r="A95" s="38" t="s">
        <v>110</v>
      </c>
    </row>
    <row r="96" spans="1:1" x14ac:dyDescent="0.45">
      <c r="A96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Oduca</dc:creator>
  <cp:lastModifiedBy>Kristen Oduca</cp:lastModifiedBy>
  <dcterms:created xsi:type="dcterms:W3CDTF">2016-09-29T17:29:13Z</dcterms:created>
  <dcterms:modified xsi:type="dcterms:W3CDTF">2016-12-14T02:27:19Z</dcterms:modified>
</cp:coreProperties>
</file>