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<sst xmlns="http://schemas.openxmlformats.org/spreadsheetml/2006/main" count="81" uniqueCount="56">
  <si>
    <t>Cost Report</t>
  </si>
  <si>
    <t>Resource</t>
  </si>
  <si>
    <t>Expected Cost ($)</t>
  </si>
  <si>
    <t>Actual Cost ($)</t>
  </si>
  <si>
    <t>Uncertainty (%)</t>
  </si>
  <si>
    <t>Margin (±$)</t>
  </si>
  <si>
    <t>Source</t>
  </si>
  <si>
    <t>Panels/Rover</t>
  </si>
  <si>
    <t>Pathfinder Chassis</t>
  </si>
  <si>
    <t>Own</t>
  </si>
  <si>
    <t>Aluminum Solar Wings</t>
  </si>
  <si>
    <t>Motors [6]</t>
  </si>
  <si>
    <t>Amazon</t>
  </si>
  <si>
    <t>Aluminum Electronics Box</t>
  </si>
  <si>
    <t>BB Surplus</t>
  </si>
  <si>
    <t>Thrust Bearings</t>
  </si>
  <si>
    <t>Solar Wing Shafts</t>
  </si>
  <si>
    <t>Spring Hinges</t>
  </si>
  <si>
    <t>Hinges</t>
  </si>
  <si>
    <t>Home Depot</t>
  </si>
  <si>
    <t>Wheels [6]</t>
  </si>
  <si>
    <t>Power</t>
  </si>
  <si>
    <t>Voltage Regulator</t>
  </si>
  <si>
    <t>Solar Cells [40]</t>
  </si>
  <si>
    <t>Battery</t>
  </si>
  <si>
    <t>Sensors/Electronics</t>
  </si>
  <si>
    <t>Stepper Motor Drivers</t>
  </si>
  <si>
    <t>SteedStudio Ultrasonic</t>
  </si>
  <si>
    <t>VNH 5019 Motor Shield</t>
  </si>
  <si>
    <t>Current Sensor</t>
  </si>
  <si>
    <t>i2c i/o Expander</t>
  </si>
  <si>
    <t>Mouser</t>
  </si>
  <si>
    <t>Bluetooth HM 10</t>
  </si>
  <si>
    <t>Headers</t>
  </si>
  <si>
    <t>MOSFET</t>
  </si>
  <si>
    <t>Screw Terminals</t>
  </si>
  <si>
    <t>Diodes</t>
  </si>
  <si>
    <t>Inductors</t>
  </si>
  <si>
    <t>Capacitors</t>
  </si>
  <si>
    <t>Charge Controller</t>
  </si>
  <si>
    <t>Differential Gearbox</t>
  </si>
  <si>
    <t>Miter Gears [3]</t>
  </si>
  <si>
    <t>McMaster</t>
  </si>
  <si>
    <t>6" Shafts [3]</t>
  </si>
  <si>
    <t>Mounted Bearings [6]</t>
  </si>
  <si>
    <t>Shaft Collars [3]</t>
  </si>
  <si>
    <t>Miscellaneous</t>
  </si>
  <si>
    <t>JB Weld</t>
  </si>
  <si>
    <t>Shipping</t>
  </si>
  <si>
    <t>Various</t>
  </si>
  <si>
    <t>Loctite</t>
  </si>
  <si>
    <t>Total Allocation</t>
  </si>
  <si>
    <t>Total Margin</t>
  </si>
  <si>
    <t>Total Expected Cost</t>
  </si>
  <si>
    <t>Actual Cost</t>
  </si>
  <si>
    <t>Contingency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</si>
</sst>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2">
    <font>
      <sz val="10.0"/>
      <color rgb="FF000000"/>
      <name val="Arial"/>
    </font>
    <font>
      <b/>
      <sz val="18.0"/>
      <name val="Courier New"/>
    </font>
  </fonts>
  <fills count="5">
    <fill>
      <patternFill patternType="none"/>
    </fill>
    <fill>
      <patternFill patternType="lightGray"/>
    </fill>
    <fill>
      <patternFill patternType="solid">
        <fgColor rgb="FF3D85C6"/>
        <bgColor rgb="FF3D85C6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Font="1"/>
    <xf borderId="0" fillId="3" fontId="1" numFmtId="0" xfId="0" applyAlignment="1" applyFill="1" applyFont="1">
      <alignment readingOrder="0"/>
    </xf>
    <xf borderId="0" fillId="3" fontId="1" numFmtId="164" xfId="0" applyAlignment="1" applyFont="1" applyNumberFormat="1">
      <alignment readingOrder="0"/>
    </xf>
    <xf borderId="0" fillId="3" fontId="1" numFmtId="9" xfId="0" applyAlignment="1" applyFont="1" applyNumberFormat="1">
      <alignment readingOrder="0"/>
    </xf>
    <xf borderId="0" fillId="3" fontId="1" numFmtId="164" xfId="0" applyAlignment="1" applyFont="1" applyNumberFormat="1">
      <alignment readingOrder="0"/>
    </xf>
    <xf borderId="0" fillId="4" fontId="1" numFmtId="0" xfId="0" applyAlignment="1" applyFill="1" applyFont="1">
      <alignment readingOrder="0"/>
    </xf>
    <xf borderId="0" fillId="0" fontId="1" numFmtId="0" xfId="0" applyFont="1"/>
    <xf borderId="0" fillId="4" fontId="1" numFmtId="164" xfId="0" applyAlignment="1" applyFont="1" applyNumberFormat="1">
      <alignment readingOrder="0"/>
    </xf>
    <xf borderId="0" fillId="4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9.43"/>
    <col customWidth="1" min="2" max="2" width="35.29"/>
    <col customWidth="1" min="3" max="4" width="31.29"/>
    <col customWidth="1" min="5" max="5" width="23.14"/>
    <col customWidth="1" min="6" max="6" width="21.86"/>
  </cols>
  <sheetData>
    <row r="1">
      <c r="A1" s="1" t="s">
        <v>0</v>
      </c>
      <c r="B1" s="2"/>
      <c r="C1" s="2"/>
      <c r="D1" s="2"/>
      <c r="E1" s="2"/>
      <c r="F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>
      <c r="A3" s="1" t="s">
        <v>7</v>
      </c>
      <c r="B3" s="2"/>
      <c r="C3" s="2"/>
      <c r="D3" s="2"/>
      <c r="E3" s="2"/>
      <c r="F3" s="2"/>
    </row>
    <row r="4">
      <c r="A4" s="3" t="s">
        <v>8</v>
      </c>
      <c r="B4" s="4">
        <v>0.0</v>
      </c>
      <c r="C4" s="4">
        <v>0.0</v>
      </c>
      <c r="D4" s="5">
        <v>0.0</v>
      </c>
      <c r="E4" s="6">
        <v>0.0</v>
      </c>
      <c r="F4" s="3" t="s">
        <v>9</v>
      </c>
    </row>
    <row r="5">
      <c r="A5" s="3" t="s">
        <v>10</v>
      </c>
      <c r="B5" s="4">
        <v>0.0</v>
      </c>
      <c r="C5" s="4">
        <v>0.0</v>
      </c>
      <c r="D5" s="5">
        <v>0.0</v>
      </c>
      <c r="E5" s="6">
        <v>0.0</v>
      </c>
      <c r="F5" s="3" t="s">
        <v>9</v>
      </c>
    </row>
    <row r="6" ht="18.0" customHeight="1">
      <c r="A6" s="3" t="s">
        <v>11</v>
      </c>
      <c r="B6" s="4">
        <v>200.0</v>
      </c>
      <c r="C6" s="4">
        <f>(34.54)*6</f>
        <v>207.24</v>
      </c>
      <c r="D6" s="5">
        <v>0.1</v>
      </c>
      <c r="E6" s="6">
        <v>20.0</v>
      </c>
      <c r="F6" s="3" t="s">
        <v>12</v>
      </c>
    </row>
    <row r="7" ht="12.0" customHeight="1">
      <c r="A7" s="3" t="s">
        <v>13</v>
      </c>
      <c r="B7" s="4">
        <v>50.0</v>
      </c>
      <c r="C7" s="4">
        <f>32.18+17.16</f>
        <v>49.34</v>
      </c>
      <c r="D7" s="5">
        <v>0.1</v>
      </c>
      <c r="E7" s="6">
        <v>5.0</v>
      </c>
      <c r="F7" s="3" t="s">
        <v>14</v>
      </c>
    </row>
    <row r="8" ht="27.0" customHeight="1">
      <c r="A8" s="3" t="s">
        <v>15</v>
      </c>
      <c r="B8" s="4">
        <v>20.0</v>
      </c>
      <c r="C8" s="4">
        <v>30.52</v>
      </c>
      <c r="D8" s="5">
        <v>0.1</v>
      </c>
      <c r="E8" s="6">
        <v>2.0</v>
      </c>
      <c r="F8" s="3" t="s">
        <v>12</v>
      </c>
    </row>
    <row r="9" ht="25.5" customHeight="1">
      <c r="A9" s="3" t="s">
        <v>16</v>
      </c>
      <c r="B9" s="4">
        <v>5.0</v>
      </c>
      <c r="C9" s="4">
        <v>7.9</v>
      </c>
      <c r="D9" s="5">
        <v>0.1</v>
      </c>
      <c r="E9" s="6">
        <v>0.5</v>
      </c>
      <c r="F9" s="3" t="s">
        <v>12</v>
      </c>
    </row>
    <row r="10" ht="25.5" customHeight="1">
      <c r="A10" s="3" t="s">
        <v>17</v>
      </c>
      <c r="B10" s="4">
        <v>10.0</v>
      </c>
      <c r="C10" s="4">
        <v>9.6</v>
      </c>
      <c r="D10" s="5">
        <v>0.1</v>
      </c>
      <c r="E10" s="6">
        <v>1.0</v>
      </c>
      <c r="F10" s="3" t="s">
        <v>12</v>
      </c>
    </row>
    <row r="11" ht="27.0" customHeight="1">
      <c r="A11" s="3" t="s">
        <v>18</v>
      </c>
      <c r="B11" s="4">
        <v>10.0</v>
      </c>
      <c r="C11" s="4">
        <v>12.51</v>
      </c>
      <c r="D11" s="5">
        <v>0.1</v>
      </c>
      <c r="E11" s="6">
        <v>1.0</v>
      </c>
      <c r="F11" s="3" t="s">
        <v>19</v>
      </c>
    </row>
    <row r="12">
      <c r="A12" s="3" t="s">
        <v>20</v>
      </c>
      <c r="B12" s="4">
        <v>0.0</v>
      </c>
      <c r="C12" s="4">
        <v>0.0</v>
      </c>
      <c r="D12" s="5">
        <v>0.0</v>
      </c>
      <c r="E12" s="6">
        <v>0.0</v>
      </c>
      <c r="F12" s="3" t="s">
        <v>9</v>
      </c>
    </row>
    <row r="13">
      <c r="A13" s="1" t="s">
        <v>21</v>
      </c>
      <c r="B13" s="2"/>
      <c r="C13" s="2"/>
      <c r="D13" s="2"/>
      <c r="E13" s="2"/>
      <c r="F13" s="2"/>
    </row>
    <row r="14">
      <c r="A14" s="3" t="s">
        <v>22</v>
      </c>
      <c r="B14" s="4">
        <v>10.0</v>
      </c>
      <c r="C14" s="4">
        <v>17.13</v>
      </c>
      <c r="D14" s="5">
        <v>0.1</v>
      </c>
      <c r="E14" s="6">
        <v>1.0</v>
      </c>
      <c r="F14" s="3" t="s">
        <v>9</v>
      </c>
    </row>
    <row r="15">
      <c r="A15" s="3" t="s">
        <v>23</v>
      </c>
      <c r="B15" s="4">
        <v>0.0</v>
      </c>
      <c r="C15" s="4">
        <v>0.0</v>
      </c>
      <c r="D15" s="5">
        <v>0.0</v>
      </c>
      <c r="E15" s="6">
        <v>0.0</v>
      </c>
      <c r="F15" s="3" t="s">
        <v>9</v>
      </c>
    </row>
    <row r="16">
      <c r="A16" s="3" t="s">
        <v>24</v>
      </c>
      <c r="B16" s="4">
        <v>0.0</v>
      </c>
      <c r="C16" s="4">
        <v>0.0</v>
      </c>
      <c r="D16" s="5">
        <v>0.0</v>
      </c>
      <c r="E16" s="6">
        <v>0.0</v>
      </c>
      <c r="F16" s="3" t="s">
        <v>9</v>
      </c>
    </row>
    <row r="17">
      <c r="A17" s="1" t="s">
        <v>25</v>
      </c>
      <c r="B17" s="2"/>
      <c r="C17" s="2"/>
      <c r="D17" s="2"/>
      <c r="E17" s="2"/>
      <c r="F17" s="2"/>
    </row>
    <row r="18" ht="30.75" customHeight="1">
      <c r="A18" s="3" t="s">
        <v>26</v>
      </c>
      <c r="B18" s="4">
        <v>30.0</v>
      </c>
      <c r="C18" s="4">
        <f>12.99*3</f>
        <v>38.97</v>
      </c>
      <c r="D18" s="5">
        <v>0.1</v>
      </c>
      <c r="E18" s="6">
        <v>3.0</v>
      </c>
      <c r="F18" s="3" t="s">
        <v>12</v>
      </c>
    </row>
    <row r="19">
      <c r="A19" s="3" t="s">
        <v>27</v>
      </c>
      <c r="B19" s="4">
        <v>0.0</v>
      </c>
      <c r="C19" s="4">
        <v>0.0</v>
      </c>
      <c r="D19" s="5">
        <v>0.0</v>
      </c>
      <c r="E19" s="6">
        <v>0.0</v>
      </c>
      <c r="F19" s="3" t="s">
        <v>9</v>
      </c>
    </row>
    <row r="20">
      <c r="A20" s="3" t="s">
        <v>28</v>
      </c>
      <c r="B20" s="4">
        <v>0.0</v>
      </c>
      <c r="C20" s="4">
        <v>0.0</v>
      </c>
      <c r="D20" s="5">
        <v>0.0</v>
      </c>
      <c r="E20" s="6">
        <v>0.0</v>
      </c>
      <c r="F20" s="3" t="s">
        <v>9</v>
      </c>
    </row>
    <row r="21">
      <c r="A21" s="3" t="s">
        <v>29</v>
      </c>
      <c r="B21" s="4">
        <v>0.0</v>
      </c>
      <c r="C21" s="4">
        <v>0.0</v>
      </c>
      <c r="D21" s="5">
        <v>0.0</v>
      </c>
      <c r="E21" s="6">
        <v>0.0</v>
      </c>
      <c r="F21" s="3" t="s">
        <v>9</v>
      </c>
    </row>
    <row r="22">
      <c r="A22" s="3" t="s">
        <v>30</v>
      </c>
      <c r="B22" s="4">
        <v>5.0</v>
      </c>
      <c r="C22" s="4">
        <v>3.75</v>
      </c>
      <c r="D22" s="5">
        <v>0.1</v>
      </c>
      <c r="E22" s="6">
        <v>0.5</v>
      </c>
      <c r="F22" s="3" t="s">
        <v>31</v>
      </c>
    </row>
    <row r="23">
      <c r="A23" s="3" t="s">
        <v>32</v>
      </c>
      <c r="B23" s="4">
        <v>10.0</v>
      </c>
      <c r="C23" s="4">
        <v>7.99</v>
      </c>
      <c r="D23" s="5">
        <v>0.1</v>
      </c>
      <c r="E23" s="6">
        <v>1.0</v>
      </c>
      <c r="F23" s="3" t="s">
        <v>12</v>
      </c>
    </row>
    <row r="24">
      <c r="A24" s="3" t="s">
        <v>33</v>
      </c>
      <c r="B24" s="4">
        <v>2.0</v>
      </c>
      <c r="C24" s="4">
        <v>10.98</v>
      </c>
      <c r="D24" s="5">
        <v>0.1</v>
      </c>
      <c r="E24" s="6">
        <v>0.2</v>
      </c>
      <c r="F24" s="3" t="s">
        <v>12</v>
      </c>
    </row>
    <row r="25">
      <c r="A25" s="3" t="s">
        <v>34</v>
      </c>
      <c r="B25" s="4">
        <v>5.0</v>
      </c>
      <c r="C25" s="4">
        <v>7.99</v>
      </c>
      <c r="D25" s="5">
        <v>0.1</v>
      </c>
      <c r="E25" s="6">
        <v>0.5</v>
      </c>
      <c r="F25" s="3" t="s">
        <v>12</v>
      </c>
    </row>
    <row r="26">
      <c r="A26" s="3" t="s">
        <v>35</v>
      </c>
      <c r="B26" s="4">
        <v>5.0</v>
      </c>
      <c r="C26" s="4">
        <v>5.99</v>
      </c>
      <c r="D26" s="5">
        <v>0.1</v>
      </c>
      <c r="E26" s="6">
        <v>0.5</v>
      </c>
      <c r="F26" s="3" t="s">
        <v>12</v>
      </c>
    </row>
    <row r="27">
      <c r="A27" s="3" t="s">
        <v>36</v>
      </c>
      <c r="B27" s="4">
        <v>5.0</v>
      </c>
      <c r="C27" s="4">
        <f>1.86+2.49</f>
        <v>4.35</v>
      </c>
      <c r="D27" s="5">
        <v>0.1</v>
      </c>
      <c r="E27" s="6">
        <v>0.5</v>
      </c>
      <c r="F27" s="3" t="s">
        <v>31</v>
      </c>
    </row>
    <row r="28">
      <c r="A28" s="3" t="s">
        <v>37</v>
      </c>
      <c r="B28" s="4">
        <v>2.0</v>
      </c>
      <c r="C28" s="4">
        <v>3.66</v>
      </c>
      <c r="D28" s="5">
        <v>0.1</v>
      </c>
      <c r="E28" s="6">
        <v>0.2</v>
      </c>
      <c r="F28" s="3" t="s">
        <v>31</v>
      </c>
    </row>
    <row r="29">
      <c r="A29" s="3" t="s">
        <v>38</v>
      </c>
      <c r="B29" s="4">
        <v>5.0</v>
      </c>
      <c r="C29" s="4">
        <f>3.51+3.81</f>
        <v>7.32</v>
      </c>
      <c r="D29" s="5">
        <v>0.1</v>
      </c>
      <c r="E29" s="6">
        <v>0.5</v>
      </c>
      <c r="F29" s="3" t="s">
        <v>31</v>
      </c>
    </row>
    <row r="30">
      <c r="A30" s="3" t="s">
        <v>39</v>
      </c>
      <c r="B30" s="4">
        <v>0.0</v>
      </c>
      <c r="C30" s="4">
        <v>0.0</v>
      </c>
      <c r="D30" s="5">
        <v>0.0</v>
      </c>
      <c r="E30" s="6">
        <v>0.0</v>
      </c>
      <c r="F30" s="3" t="s">
        <v>9</v>
      </c>
    </row>
    <row r="31">
      <c r="A31" s="1" t="s">
        <v>40</v>
      </c>
      <c r="B31" s="2"/>
      <c r="C31" s="2"/>
      <c r="D31" s="2"/>
      <c r="E31" s="2"/>
      <c r="F31" s="2"/>
    </row>
    <row r="32">
      <c r="A32" s="3" t="s">
        <v>41</v>
      </c>
      <c r="B32" s="4">
        <v>100.0</v>
      </c>
      <c r="C32" s="4">
        <v>144.7</v>
      </c>
      <c r="D32" s="5">
        <v>0.0</v>
      </c>
      <c r="E32" s="6">
        <v>0.0</v>
      </c>
      <c r="F32" s="3" t="s">
        <v>42</v>
      </c>
    </row>
    <row r="33">
      <c r="A33" s="3" t="s">
        <v>43</v>
      </c>
      <c r="B33" s="4">
        <v>20.0</v>
      </c>
      <c r="C33" s="4">
        <v>29.46</v>
      </c>
      <c r="D33" s="5">
        <v>0.0</v>
      </c>
      <c r="E33" s="6">
        <v>0.0</v>
      </c>
      <c r="F33" s="3" t="s">
        <v>42</v>
      </c>
    </row>
    <row r="34">
      <c r="A34" s="3" t="s">
        <v>44</v>
      </c>
      <c r="B34" s="4">
        <v>20.0</v>
      </c>
      <c r="C34" s="4">
        <v>62.04</v>
      </c>
      <c r="D34" s="5">
        <v>0.0</v>
      </c>
      <c r="E34" s="6">
        <v>0.0</v>
      </c>
      <c r="F34" s="3" t="s">
        <v>42</v>
      </c>
    </row>
    <row r="35">
      <c r="A35" s="3" t="s">
        <v>45</v>
      </c>
      <c r="B35" s="4">
        <v>5.0</v>
      </c>
      <c r="C35" s="4">
        <v>6.18</v>
      </c>
      <c r="D35" s="5">
        <v>0.0</v>
      </c>
      <c r="E35" s="6">
        <v>0.0</v>
      </c>
      <c r="F35" s="3" t="s">
        <v>42</v>
      </c>
    </row>
    <row r="36" ht="25.5" customHeight="1">
      <c r="A36" s="1" t="s">
        <v>46</v>
      </c>
      <c r="B36" s="1"/>
      <c r="C36" s="2"/>
      <c r="D36" s="2"/>
      <c r="E36" s="2"/>
      <c r="F36" s="2"/>
    </row>
    <row r="37" ht="28.5" customHeight="1">
      <c r="A37" s="3" t="s">
        <v>47</v>
      </c>
      <c r="B37" s="4">
        <v>5.0</v>
      </c>
      <c r="C37" s="4">
        <v>14.95</v>
      </c>
      <c r="D37" s="5">
        <v>0.1</v>
      </c>
      <c r="E37" s="4">
        <v>0.5</v>
      </c>
      <c r="F37" s="3" t="s">
        <v>12</v>
      </c>
    </row>
    <row r="38" ht="27.0" customHeight="1">
      <c r="A38" s="3" t="s">
        <v>48</v>
      </c>
      <c r="B38" s="4">
        <v>30.0</v>
      </c>
      <c r="C38" s="4">
        <v>19.34</v>
      </c>
      <c r="D38" s="5">
        <v>0.1</v>
      </c>
      <c r="E38" s="4">
        <v>3.0</v>
      </c>
      <c r="F38" s="3" t="s">
        <v>49</v>
      </c>
    </row>
    <row r="39" ht="27.0" customHeight="1">
      <c r="A39" s="3" t="s">
        <v>50</v>
      </c>
      <c r="B39" s="4">
        <v>5.0</v>
      </c>
      <c r="C39" s="4">
        <v>3.48</v>
      </c>
      <c r="D39" s="5">
        <v>0.1</v>
      </c>
      <c r="E39" s="4">
        <v>0.5</v>
      </c>
      <c r="F39" s="3" t="s">
        <v>19</v>
      </c>
    </row>
    <row r="40">
      <c r="A40" s="7" t="s">
        <v>51</v>
      </c>
      <c r="B40" s="7">
        <v>500.0</v>
      </c>
      <c r="C40" s="8"/>
      <c r="D40" s="8"/>
      <c r="E40" s="8"/>
      <c r="F40" s="8"/>
    </row>
    <row r="41">
      <c r="A41" s="7" t="s">
        <v>52</v>
      </c>
      <c r="B41" s="9">
        <f>SUM(E4:E39)</f>
        <v>41.4</v>
      </c>
      <c r="C41" s="8"/>
      <c r="D41" s="8"/>
      <c r="E41" s="8"/>
      <c r="F41" s="8"/>
    </row>
    <row r="42">
      <c r="A42" s="7" t="s">
        <v>53</v>
      </c>
      <c r="B42" s="10">
        <f>sum(B4:B39)</f>
        <v>559</v>
      </c>
      <c r="C42" s="8"/>
      <c r="D42" s="8"/>
      <c r="E42" s="8"/>
      <c r="F42" s="8"/>
    </row>
    <row r="43">
      <c r="A43" s="7" t="s">
        <v>54</v>
      </c>
      <c r="B43" s="10">
        <f>sum(C4:C39)</f>
        <v>705.39</v>
      </c>
      <c r="C43" s="8"/>
      <c r="D43" s="8"/>
      <c r="E43" s="8"/>
      <c r="F43" s="8"/>
    </row>
    <row r="44">
      <c r="A44" s="7" t="s">
        <v>55</v>
      </c>
      <c r="B44" s="10">
        <f>B40-B42</f>
        <v>-59</v>
      </c>
      <c r="C44" s="8"/>
      <c r="D44" s="8"/>
      <c r="E44" s="8"/>
      <c r="F44" s="8"/>
    </row>
  </sheetData>
  <drawing r:id="rId1"/>
</worksheet>
</file>